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ЭтаКнига"/>
  <xr:revisionPtr revIDLastSave="0" documentId="8_{65A4E81F-42E1-6A40-887B-DA9200DD0ED9}" xr6:coauthVersionLast="45" xr6:coauthVersionMax="45" xr10:uidLastSave="{00000000-0000-0000-0000-000000000000}"/>
  <bookViews>
    <workbookView xWindow="0" yWindow="0" windowWidth="28800" windowHeight="11610" xr2:uid="{00000000-000D-0000-FFFF-FFFF00000000}"/>
  </bookViews>
  <sheets>
    <sheet name="Расписание  NEW" sheetId="1" r:id="rId1"/>
    <sheet name="Для Сайта " sheetId="2" r:id="rId2"/>
  </sheets>
  <externalReferences>
    <externalReference r:id="rId3"/>
  </externalReferences>
  <definedNames>
    <definedName name="_xlnm._FilterDatabase" localSheetId="0" hidden="1">'Расписание  NEW'!$A$9:$T$142</definedName>
    <definedName name="WeekStartValue">IF(НачалоНедели="ПОНЕДЕЛЬНИК",2,1)</definedName>
    <definedName name="Дни">{0,1,2,3,4,5,6}</definedName>
    <definedName name="Дни_недели">{"ПОНЕДЕЛЬНИК","ВТОРНИК","СРЕДА","ЧЕТВЕРГ","ПЯТНИЦА","СУББОТА","ВОСКРЕСЕНЬЕ"}</definedName>
    <definedName name="Календарь10Год">[1]Календарь!$B$127</definedName>
    <definedName name="Календарь10Месяц">[1]Календарь!$C$127</definedName>
    <definedName name="Календарь10МесяцПараметр">MATCH(Календарь10Месяц,Месяцы,0)</definedName>
    <definedName name="Календарь11Год">[1]Календарь!$B$141</definedName>
    <definedName name="Календарь11Месяц">[1]Календарь!$C$141</definedName>
    <definedName name="Календарь11МесяцПараметр">MATCH(Календарь11Месяц,Месяцы,0)</definedName>
    <definedName name="Календарь12Год">[1]Календарь!$B$155</definedName>
    <definedName name="Календарь12Месяц">[1]Календарь!$C$155</definedName>
    <definedName name="Календарь12МесяцПараметр">MATCH(Календарь12Месяц,Месяцы,0)</definedName>
    <definedName name="Календарь1Год">[1]Календарь!$B$1</definedName>
    <definedName name="Календарь1Месяц">[1]Календарь!$C$1</definedName>
    <definedName name="Календарь1МесяцПараметр">MATCH(Календарь1Месяц,Месяцы,0)</definedName>
    <definedName name="Календарь2Год">[1]Календарь!$B$15</definedName>
    <definedName name="Календарь2Месяц">[1]Календарь!$C$15</definedName>
    <definedName name="Календарь2МесяцПараметр">MATCH(Календарь2Месяц,Месяцы,0)</definedName>
    <definedName name="Календарь3Год">[1]Календарь!$B$29</definedName>
    <definedName name="Календарь3Месяц">[1]Календарь!$C$29</definedName>
    <definedName name="Календарь3МесяцПараметр">MATCH(Календарь3Месяц,Месяцы,0)</definedName>
    <definedName name="Календарь4Год">[1]Календарь!$B$43</definedName>
    <definedName name="Календарь4Месяц">[1]Календарь!$C$43</definedName>
    <definedName name="Календарь4МесяцПараметр">MATCH(Календарь4Месяц,Месяцы,0)</definedName>
    <definedName name="Календарь5Год">[1]Календарь!$B$57</definedName>
    <definedName name="Календарь5Месяц">[1]Календарь!$C$57</definedName>
    <definedName name="Календарь5МесяцПараметр">MATCH(Календарь5Месяц,Месяцы,0)</definedName>
    <definedName name="Календарь6Год">[1]Календарь!$B$71</definedName>
    <definedName name="Календарь6Месяц">[1]Календарь!$C$71</definedName>
    <definedName name="Календарь6МесяцПараметр">MATCH(Календарь6Месяц,Месяцы,0)</definedName>
    <definedName name="Календарь7Год">[1]Календарь!$B$85</definedName>
    <definedName name="Календарь7Месяц">[1]Календарь!$C$85</definedName>
    <definedName name="Календарь7МесяцПараметр">MATCH(Календарь7Месяц,Месяцы,0)</definedName>
    <definedName name="Календарь8Год">[1]Календарь!$B$99</definedName>
    <definedName name="Календарь8Месяц">[1]Календарь!$C$99</definedName>
    <definedName name="Календарь8МесяцПараметр">MATCH(Календарь8Месяц,Месяцы,0)</definedName>
    <definedName name="Календарь9Год">[1]Календарь!$B$113</definedName>
    <definedName name="Календарь9Месяц">[1]Календарь!$C$113</definedName>
    <definedName name="Календарь9МесяцПараметр">MATCH(Календарь9Месяц,Месяцы,0)</definedName>
    <definedName name="Месяцы">{"Январь","Февраль","Март","Апрель","Май","Июнь","Июль","Август","Сентябрь","Октябрь","Ноябрь","Декабрь"}</definedName>
    <definedName name="НачалоНедели">[1]Календарь!$B$2</definedName>
    <definedName name="ПараметрДняНедели">MATCH(НачалоНедели,Дни_недели,0)+10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5" i="2" l="1"/>
  <c r="D104" i="2"/>
  <c r="D103" i="2"/>
  <c r="B99" i="2"/>
  <c r="B100" i="2"/>
  <c r="B103" i="2"/>
  <c r="B104" i="2"/>
  <c r="B105" i="2"/>
  <c r="B96" i="2"/>
  <c r="C96" i="2"/>
  <c r="A66" i="1"/>
  <c r="A73" i="1"/>
  <c r="B66" i="1"/>
  <c r="C66" i="1"/>
  <c r="C59" i="1"/>
  <c r="B73" i="1"/>
  <c r="B101" i="2"/>
  <c r="C101" i="2"/>
  <c r="B92" i="2"/>
  <c r="B93" i="2"/>
  <c r="B94" i="2"/>
  <c r="S7" i="1"/>
  <c r="S6" i="1"/>
  <c r="S5" i="1"/>
  <c r="S4" i="1"/>
  <c r="S3" i="1"/>
  <c r="S2" i="1"/>
  <c r="B82" i="2"/>
  <c r="B83" i="2"/>
  <c r="B84" i="2"/>
  <c r="B85" i="2"/>
  <c r="B86" i="2"/>
  <c r="B87" i="2"/>
  <c r="C78" i="2"/>
  <c r="C79" i="2"/>
  <c r="B73" i="2"/>
  <c r="B74" i="2"/>
  <c r="C70" i="2"/>
  <c r="C66" i="2"/>
  <c r="B78" i="2"/>
  <c r="B75" i="2"/>
  <c r="B63" i="2"/>
  <c r="B64" i="2"/>
  <c r="C48" i="2"/>
  <c r="C45" i="2"/>
  <c r="S8" i="1"/>
  <c r="R7" i="1"/>
  <c r="B54" i="2"/>
  <c r="B55" i="2"/>
  <c r="B56" i="2"/>
  <c r="B57" i="2"/>
  <c r="B58" i="2"/>
  <c r="B42" i="2"/>
  <c r="B43" i="2"/>
  <c r="C140" i="1"/>
  <c r="H140" i="1"/>
  <c r="B30" i="1"/>
  <c r="B29" i="1"/>
  <c r="B28" i="1"/>
  <c r="B27" i="1"/>
  <c r="B26" i="1"/>
  <c r="B25" i="1"/>
  <c r="B17" i="1"/>
  <c r="B24" i="1"/>
  <c r="A17" i="1"/>
  <c r="A24" i="1"/>
  <c r="A31" i="1"/>
  <c r="A38" i="1"/>
  <c r="A45" i="1"/>
  <c r="A80" i="1"/>
  <c r="A87" i="1"/>
  <c r="A94" i="1"/>
  <c r="A101" i="1"/>
  <c r="A108" i="1"/>
  <c r="A115" i="1"/>
  <c r="A122" i="1"/>
  <c r="A129" i="1"/>
  <c r="A136" i="1"/>
  <c r="B16" i="1"/>
  <c r="B23" i="1"/>
  <c r="B15" i="1"/>
  <c r="B22" i="1"/>
  <c r="B14" i="1"/>
  <c r="B13" i="1"/>
  <c r="B20" i="1"/>
  <c r="B12" i="1"/>
  <c r="B11" i="1"/>
  <c r="B18" i="1"/>
  <c r="C10" i="1"/>
  <c r="R6" i="1"/>
  <c r="R5" i="1"/>
  <c r="R4" i="1"/>
  <c r="R3" i="1"/>
  <c r="R2" i="1"/>
  <c r="C17" i="1"/>
  <c r="B2" i="2"/>
  <c r="C2" i="2"/>
  <c r="B31" i="1"/>
  <c r="B37" i="1"/>
  <c r="B36" i="1"/>
  <c r="B35" i="1"/>
  <c r="B21" i="1"/>
  <c r="E5" i="2"/>
  <c r="F5" i="2"/>
  <c r="B34" i="1"/>
  <c r="B33" i="1"/>
  <c r="B19" i="1"/>
  <c r="F4" i="2"/>
  <c r="E4" i="2"/>
  <c r="B32" i="1"/>
  <c r="T3" i="1"/>
  <c r="T5" i="1"/>
  <c r="T4" i="1"/>
  <c r="T6" i="1"/>
  <c r="T7" i="1"/>
  <c r="T2" i="1"/>
  <c r="T8" i="1"/>
  <c r="B44" i="1"/>
  <c r="F39" i="2"/>
  <c r="E39" i="2"/>
  <c r="B39" i="1"/>
  <c r="F42" i="2"/>
  <c r="E42" i="2"/>
  <c r="B40" i="1"/>
  <c r="B54" i="1"/>
  <c r="F43" i="2"/>
  <c r="E43" i="2"/>
  <c r="F37" i="2"/>
  <c r="E37" i="2"/>
  <c r="B41" i="1"/>
  <c r="B55" i="1"/>
  <c r="E38" i="2"/>
  <c r="E40" i="2"/>
  <c r="F38" i="2"/>
  <c r="F40" i="2"/>
  <c r="B42" i="1"/>
  <c r="B56" i="1"/>
  <c r="E41" i="2"/>
  <c r="E33" i="2"/>
  <c r="F41" i="2"/>
  <c r="F33" i="2"/>
  <c r="B43" i="1"/>
  <c r="F34" i="2"/>
  <c r="E34" i="2"/>
  <c r="B49" i="1"/>
  <c r="B63" i="1"/>
  <c r="B38" i="1"/>
  <c r="B45" i="1"/>
  <c r="B31" i="2"/>
  <c r="C31" i="2"/>
  <c r="C24" i="1"/>
  <c r="B7" i="2"/>
  <c r="C7" i="2"/>
  <c r="F10" i="2"/>
  <c r="E10" i="2"/>
  <c r="F11" i="2"/>
  <c r="F9" i="2"/>
  <c r="E11" i="2"/>
  <c r="E9" i="2"/>
  <c r="F104" i="2"/>
  <c r="E104" i="2"/>
  <c r="F93" i="2"/>
  <c r="E93" i="2"/>
  <c r="B51" i="1"/>
  <c r="B58" i="1"/>
  <c r="F91" i="2"/>
  <c r="E91" i="2"/>
  <c r="B50" i="1"/>
  <c r="B57" i="1"/>
  <c r="F92" i="2"/>
  <c r="E92" i="2"/>
  <c r="B46" i="1"/>
  <c r="B53" i="1"/>
  <c r="B70" i="1"/>
  <c r="B77" i="1"/>
  <c r="B84" i="1"/>
  <c r="B91" i="1"/>
  <c r="B98" i="1"/>
  <c r="B105" i="1"/>
  <c r="F84" i="2"/>
  <c r="F86" i="2"/>
  <c r="E84" i="2"/>
  <c r="E86" i="2"/>
  <c r="F75" i="2"/>
  <c r="E75" i="2"/>
  <c r="F64" i="2"/>
  <c r="E64" i="2"/>
  <c r="F63" i="2"/>
  <c r="E63" i="2"/>
  <c r="F62" i="2"/>
  <c r="F55" i="2"/>
  <c r="E62" i="2"/>
  <c r="F47" i="2"/>
  <c r="E55" i="2"/>
  <c r="E58" i="2"/>
  <c r="E47" i="2"/>
  <c r="F53" i="2"/>
  <c r="E53" i="2"/>
  <c r="E56" i="2"/>
  <c r="E57" i="2"/>
  <c r="F56" i="2"/>
  <c r="F61" i="2"/>
  <c r="F54" i="2"/>
  <c r="E61" i="2"/>
  <c r="E54" i="2"/>
  <c r="B48" i="1"/>
  <c r="B62" i="1"/>
  <c r="B47" i="1"/>
  <c r="B61" i="1"/>
  <c r="F50" i="2"/>
  <c r="E50" i="2"/>
  <c r="C31" i="1"/>
  <c r="B52" i="1"/>
  <c r="B51" i="2"/>
  <c r="C51" i="2"/>
  <c r="C52" i="1"/>
  <c r="B89" i="2"/>
  <c r="C89" i="2"/>
  <c r="E98" i="2"/>
  <c r="F98" i="2"/>
  <c r="F103" i="2"/>
  <c r="E100" i="2"/>
  <c r="F100" i="2"/>
  <c r="E103" i="2"/>
  <c r="F99" i="2"/>
  <c r="E99" i="2"/>
  <c r="B112" i="1"/>
  <c r="B119" i="1"/>
  <c r="B126" i="1"/>
  <c r="B133" i="1"/>
  <c r="B140" i="1"/>
  <c r="B67" i="1"/>
  <c r="B74" i="1"/>
  <c r="B81" i="1"/>
  <c r="B109" i="1"/>
  <c r="B116" i="1"/>
  <c r="B123" i="1"/>
  <c r="B130" i="1"/>
  <c r="B137" i="1"/>
  <c r="B60" i="1"/>
  <c r="E68" i="2"/>
  <c r="B64" i="1"/>
  <c r="B72" i="1"/>
  <c r="B79" i="1"/>
  <c r="B86" i="1"/>
  <c r="B93" i="1"/>
  <c r="B100" i="1"/>
  <c r="B107" i="1"/>
  <c r="B65" i="1"/>
  <c r="B80" i="1"/>
  <c r="B87" i="1"/>
  <c r="B94" i="1"/>
  <c r="B101" i="1"/>
  <c r="B108" i="1"/>
  <c r="B115" i="1"/>
  <c r="B122" i="1"/>
  <c r="B129" i="1"/>
  <c r="B136" i="1"/>
  <c r="E69" i="2"/>
  <c r="F69" i="2"/>
  <c r="B71" i="1"/>
  <c r="B78" i="1"/>
  <c r="B85" i="1"/>
  <c r="B92" i="1"/>
  <c r="B99" i="1"/>
  <c r="B106" i="1"/>
  <c r="E73" i="2"/>
  <c r="F68" i="2"/>
  <c r="F73" i="2"/>
  <c r="F94" i="2"/>
  <c r="E94" i="2"/>
  <c r="B68" i="1"/>
  <c r="B75" i="1"/>
  <c r="B82" i="1"/>
  <c r="B89" i="1"/>
  <c r="B96" i="1"/>
  <c r="B103" i="1"/>
  <c r="F77" i="2"/>
  <c r="F82" i="2"/>
  <c r="E77" i="2"/>
  <c r="E82" i="2"/>
  <c r="E74" i="2"/>
  <c r="F74" i="2"/>
  <c r="F81" i="2"/>
  <c r="E81" i="2"/>
  <c r="B69" i="1"/>
  <c r="B76" i="1"/>
  <c r="B83" i="1"/>
  <c r="E85" i="2"/>
  <c r="F87" i="2"/>
  <c r="F78" i="2"/>
  <c r="F83" i="2"/>
  <c r="E87" i="2"/>
  <c r="F85" i="2"/>
  <c r="E78" i="2"/>
  <c r="E83" i="2"/>
  <c r="E72" i="2"/>
  <c r="F72" i="2"/>
  <c r="C38" i="1"/>
  <c r="B35" i="2"/>
  <c r="C35" i="2"/>
  <c r="C73" i="1"/>
  <c r="C80" i="1"/>
  <c r="C87" i="1"/>
  <c r="C94" i="1"/>
  <c r="C101" i="1"/>
  <c r="C45" i="1"/>
  <c r="B114" i="1"/>
  <c r="B121" i="1"/>
  <c r="B128" i="1"/>
  <c r="B135" i="1"/>
  <c r="B142" i="1"/>
  <c r="B113" i="1"/>
  <c r="B120" i="1"/>
  <c r="B127" i="1"/>
  <c r="B134" i="1"/>
  <c r="B141" i="1"/>
  <c r="F105" i="2"/>
  <c r="E105" i="2"/>
  <c r="B110" i="1"/>
  <c r="B117" i="1"/>
  <c r="B124" i="1"/>
  <c r="B131" i="1"/>
  <c r="B138" i="1"/>
  <c r="B88" i="1"/>
  <c r="B95" i="1"/>
  <c r="B102" i="1"/>
  <c r="B111" i="1"/>
  <c r="B118" i="1"/>
  <c r="B125" i="1"/>
  <c r="B132" i="1"/>
  <c r="B139" i="1"/>
  <c r="B90" i="1"/>
  <c r="B97" i="1"/>
  <c r="B104" i="1"/>
  <c r="C108" i="1"/>
  <c r="C115" i="1"/>
  <c r="C122" i="1"/>
  <c r="C129" i="1"/>
  <c r="C136" i="1"/>
  <c r="D101" i="1"/>
  <c r="B59" i="2"/>
  <c r="C59" i="2"/>
</calcChain>
</file>

<file path=xl/sharedStrings.xml><?xml version="1.0" encoding="utf-8"?>
<sst xmlns="http://schemas.openxmlformats.org/spreadsheetml/2006/main" count="401" uniqueCount="91">
  <si>
    <t xml:space="preserve">Вымпел </t>
  </si>
  <si>
    <t xml:space="preserve">Планета </t>
  </si>
  <si>
    <t xml:space="preserve">Западные Волки </t>
  </si>
  <si>
    <t xml:space="preserve">Салют </t>
  </si>
  <si>
    <t xml:space="preserve">Звезда </t>
  </si>
  <si>
    <t xml:space="preserve">Юниор </t>
  </si>
  <si>
    <t xml:space="preserve">Светон </t>
  </si>
  <si>
    <t xml:space="preserve">Аннино </t>
  </si>
  <si>
    <t xml:space="preserve">Метеор </t>
  </si>
  <si>
    <t>ЦХМ Львы</t>
  </si>
  <si>
    <t>Богородское (Планета)</t>
  </si>
  <si>
    <t xml:space="preserve">Бригантина </t>
  </si>
  <si>
    <t xml:space="preserve">Количество команд </t>
  </si>
  <si>
    <t xml:space="preserve">Количество игр 1 группа </t>
  </si>
  <si>
    <t>Остаток игр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</si>
  <si>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</si>
  <si>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</si>
  <si>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</si>
  <si>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</si>
  <si>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</si>
  <si>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</si>
  <si>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ТУР </t>
  </si>
  <si>
    <t xml:space="preserve">Матч за 3 место </t>
  </si>
  <si>
    <t xml:space="preserve">Финал </t>
  </si>
  <si>
    <t>№п/п</t>
  </si>
  <si>
    <t>Площадка</t>
  </si>
  <si>
    <t>Время</t>
  </si>
  <si>
    <t>Команда 1</t>
  </si>
  <si>
    <t>Команда 2</t>
  </si>
  <si>
    <t>№ круга</t>
  </si>
  <si>
    <t>Открытое шоссе 9</t>
  </si>
  <si>
    <t>Лодочная 22</t>
  </si>
  <si>
    <t>Тур 1</t>
  </si>
  <si>
    <t>Тур 2</t>
  </si>
  <si>
    <t>Тур 3</t>
  </si>
  <si>
    <t>Тур 4</t>
  </si>
  <si>
    <t>Тур 5</t>
  </si>
  <si>
    <t>19-15</t>
  </si>
  <si>
    <t>Б. Тихоновская 2</t>
  </si>
  <si>
    <t>Планета  '07/08'</t>
  </si>
  <si>
    <t>Бригантина  '07/08'</t>
  </si>
  <si>
    <t>Селигерская 34</t>
  </si>
  <si>
    <t>вторник</t>
  </si>
  <si>
    <t>Планета  '09/10'</t>
  </si>
  <si>
    <t>Богородское (Планета) '09/10'</t>
  </si>
  <si>
    <t>пятница</t>
  </si>
  <si>
    <t>Метеор  '03/04'</t>
  </si>
  <si>
    <t>Светон  '03/04'</t>
  </si>
  <si>
    <t>суббота</t>
  </si>
  <si>
    <t>Богородское (Планета) '11/12'</t>
  </si>
  <si>
    <t>Вымпел  '11/12'</t>
  </si>
  <si>
    <t>Вымпел  '09/10'</t>
  </si>
  <si>
    <t>Юниор  '05/06'</t>
  </si>
  <si>
    <t>Планета  '05/06'</t>
  </si>
  <si>
    <t>воскресенье</t>
  </si>
  <si>
    <t>Звезда  '09/10'</t>
  </si>
  <si>
    <t>Аннино  '09/10'</t>
  </si>
  <si>
    <t>Звезда  '05/06'</t>
  </si>
  <si>
    <t>Аннино  '05/06'</t>
  </si>
  <si>
    <t xml:space="preserve">Отмена </t>
  </si>
  <si>
    <t>Планета  '11/12'</t>
  </si>
  <si>
    <t>Юниор  '11/12'</t>
  </si>
  <si>
    <t xml:space="preserve">Россошанская 6 </t>
  </si>
  <si>
    <t xml:space="preserve"> 10:00</t>
  </si>
  <si>
    <t>Производственная ул., 6 строение 36</t>
  </si>
  <si>
    <t>Аннино  '07/08'</t>
  </si>
  <si>
    <t>Тур 6</t>
  </si>
  <si>
    <t>Лодочная 12</t>
  </si>
  <si>
    <t>Салют, пр-т Ракетостроителей 4</t>
  </si>
  <si>
    <t>Производственная ул., 6 строение 39</t>
  </si>
  <si>
    <t xml:space="preserve">пр. Черепановых 64 стр.1 </t>
  </si>
  <si>
    <t>Тур 7</t>
  </si>
  <si>
    <t>Тур 8</t>
  </si>
  <si>
    <t>???</t>
  </si>
  <si>
    <t xml:space="preserve"> '13/12'</t>
  </si>
  <si>
    <t xml:space="preserve"> '11/10'</t>
  </si>
  <si>
    <t xml:space="preserve"> '09/08'</t>
  </si>
  <si>
    <t xml:space="preserve"> '07/06'</t>
  </si>
  <si>
    <t xml:space="preserve"> '05/04'</t>
  </si>
  <si>
    <t xml:space="preserve"> '03/02'</t>
  </si>
  <si>
    <t xml:space="preserve">Орден </t>
  </si>
  <si>
    <t>Светон - 2</t>
  </si>
  <si>
    <t>Светон</t>
  </si>
  <si>
    <t>Салют</t>
  </si>
  <si>
    <t>Богородское</t>
  </si>
  <si>
    <t>Аннино</t>
  </si>
  <si>
    <t>Метеор</t>
  </si>
  <si>
    <t xml:space="preserve">Метнор </t>
  </si>
  <si>
    <t xml:space="preserve">Светон - 2 </t>
  </si>
  <si>
    <t>Орден</t>
  </si>
  <si>
    <t>ЦХМ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</si>
</sst>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 Narrow"/>
      <family val="2"/>
      <charset val="204"/>
    </font>
    <font>
      <b/>
      <sz val="11"/>
      <color theme="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trike/>
      <sz val="11"/>
      <color theme="1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0" borderId="14" xfId="0" applyBorder="1"/>
    <xf numFmtId="0" fontId="0" fillId="0" borderId="15" xfId="0" applyBorder="1"/>
    <xf numFmtId="0" fontId="0" fillId="3" borderId="14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0" borderId="16" xfId="0" applyBorder="1"/>
    <xf numFmtId="0" fontId="0" fillId="4" borderId="14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0" fillId="5" borderId="13" xfId="0" applyFill="1" applyBorder="1"/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/>
    <xf numFmtId="0" fontId="0" fillId="6" borderId="14" xfId="0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0" fontId="0" fillId="7" borderId="14" xfId="0" applyFill="1" applyBorder="1" applyAlignment="1">
      <alignment horizontal="center"/>
    </xf>
    <xf numFmtId="0" fontId="1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14" fontId="1" fillId="8" borderId="0" xfId="0" applyNumberFormat="1" applyFont="1" applyFill="1" applyAlignment="1">
      <alignment horizontal="center"/>
    </xf>
    <xf numFmtId="0" fontId="1" fillId="8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0" fillId="9" borderId="0" xfId="0" applyFill="1"/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/>
    </xf>
    <xf numFmtId="16" fontId="2" fillId="2" borderId="8" xfId="0" applyNumberFormat="1" applyFont="1" applyFill="1" applyBorder="1" applyAlignment="1">
      <alignment horizontal="center"/>
    </xf>
    <xf numFmtId="14" fontId="0" fillId="0" borderId="0" xfId="0" applyNumberFormat="1"/>
    <xf numFmtId="0" fontId="4" fillId="0" borderId="0" xfId="0" applyFont="1"/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4" borderId="0" xfId="0" applyFill="1"/>
    <xf numFmtId="20" fontId="0" fillId="4" borderId="0" xfId="0" applyNumberFormat="1" applyFill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102;&#1076;&#1078;&#1077;&#1090;%20&#1052;&#1044;&#1044;&#1061;&#1051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"/>
      <sheetName val="Расписание "/>
      <sheetName val="Календарь"/>
      <sheetName val="Расписание  NEW"/>
    </sheetNames>
    <sheetDataSet>
      <sheetData sheetId="0"/>
      <sheetData sheetId="1"/>
      <sheetData sheetId="2">
        <row r="1">
          <cell r="B1">
            <v>2019</v>
          </cell>
          <cell r="C1" t="str">
            <v>Август</v>
          </cell>
        </row>
        <row r="2">
          <cell r="B2" t="str">
            <v>ПОНЕДЕЛЬНИК</v>
          </cell>
        </row>
        <row r="15">
          <cell r="B15">
            <v>2019</v>
          </cell>
          <cell r="C15" t="str">
            <v>Сентябрь</v>
          </cell>
        </row>
        <row r="29">
          <cell r="B29">
            <v>2019</v>
          </cell>
          <cell r="C29" t="str">
            <v>Октябрь</v>
          </cell>
        </row>
        <row r="43">
          <cell r="B43">
            <v>2019</v>
          </cell>
          <cell r="C43" t="str">
            <v>Ноябрь</v>
          </cell>
        </row>
        <row r="57">
          <cell r="B57">
            <v>2019</v>
          </cell>
          <cell r="C57" t="str">
            <v>Декабрь</v>
          </cell>
        </row>
        <row r="71">
          <cell r="B71">
            <v>2020</v>
          </cell>
          <cell r="C71" t="str">
            <v>Январь</v>
          </cell>
        </row>
        <row r="85">
          <cell r="B85">
            <v>2020</v>
          </cell>
          <cell r="C85" t="str">
            <v>Февраль</v>
          </cell>
        </row>
        <row r="99">
          <cell r="B99">
            <v>2020</v>
          </cell>
          <cell r="C99" t="str">
            <v>Март</v>
          </cell>
        </row>
        <row r="113">
          <cell r="B113">
            <v>2020</v>
          </cell>
          <cell r="C113" t="str">
            <v>Апрель</v>
          </cell>
        </row>
        <row r="127">
          <cell r="B127">
            <v>2020</v>
          </cell>
          <cell r="C127" t="str">
            <v>Май</v>
          </cell>
        </row>
        <row r="141">
          <cell r="B141">
            <v>2020</v>
          </cell>
          <cell r="C141" t="str">
            <v>Июнь</v>
          </cell>
        </row>
        <row r="155">
          <cell r="B155">
            <v>2020</v>
          </cell>
          <cell r="C155" t="str">
            <v>Июль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V257"/>
  <sheetViews>
    <sheetView tabSelected="1" zoomScale="85" zoomScaleNormal="85" workbookViewId="0">
      <pane ySplit="7" topLeftCell="A8" activePane="bottomLeft" state="frozen"/>
      <selection pane="bottomLeft" activeCell="N49" sqref="N49"/>
    </sheetView>
  </sheetViews>
  <sheetFormatPr defaultRowHeight="14.25" x14ac:dyDescent="0.15"/>
  <cols>
    <col min="1" max="1" width="3.734375" customWidth="1"/>
    <col min="2" max="2" width="14.5" style="14" customWidth="1"/>
    <col min="3" max="3" width="20.9296875" customWidth="1"/>
    <col min="4" max="4" width="21.82421875" customWidth="1"/>
    <col min="5" max="5" width="19.28515625" customWidth="1"/>
    <col min="6" max="6" width="20.03125" customWidth="1"/>
    <col min="7" max="7" width="21.2265625" customWidth="1"/>
    <col min="8" max="8" width="18.38671875" customWidth="1"/>
    <col min="9" max="9" width="20.33203125" bestFit="1" customWidth="1"/>
    <col min="10" max="10" width="20.33203125" customWidth="1"/>
    <col min="11" max="11" width="20.33203125" bestFit="1" customWidth="1"/>
    <col min="12" max="12" width="15.3984375" bestFit="1" customWidth="1"/>
    <col min="13" max="13" width="19.58203125" customWidth="1"/>
    <col min="14" max="14" width="18.8359375" customWidth="1"/>
    <col min="15" max="15" width="17.33984375" customWidth="1"/>
    <col min="16" max="16" width="16.890625" customWidth="1"/>
    <col min="17" max="17" width="13.90234375" customWidth="1"/>
    <col min="18" max="18" width="16.59375" customWidth="1"/>
    <col min="19" max="22" width="9.1171875" customWidth="1"/>
  </cols>
  <sheetData>
    <row r="1" spans="1:22" s="1" customFormat="1" ht="27" thickBot="1" x14ac:dyDescent="0.2">
      <c r="B1" s="2"/>
      <c r="C1" s="3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81</v>
      </c>
      <c r="K1" s="4" t="s">
        <v>7</v>
      </c>
      <c r="L1" s="4" t="s">
        <v>8</v>
      </c>
      <c r="M1" s="4" t="s">
        <v>9</v>
      </c>
      <c r="N1" s="4" t="s">
        <v>10</v>
      </c>
      <c r="O1" s="5" t="s">
        <v>80</v>
      </c>
      <c r="P1" s="6" t="s">
        <v>11</v>
      </c>
      <c r="Q1" s="6" t="s">
        <v>12</v>
      </c>
      <c r="R1" s="7" t="s">
        <v>13</v>
      </c>
      <c r="T1" s="8" t="s">
        <v>14</v>
      </c>
    </row>
    <row r="2" spans="1:22" x14ac:dyDescent="0.15">
      <c r="A2" s="9" t="s">
        <v>15</v>
      </c>
      <c r="B2" s="57" t="s">
        <v>74</v>
      </c>
      <c r="C2" s="10"/>
      <c r="D2" s="11"/>
      <c r="E2" s="11"/>
      <c r="F2" s="19"/>
      <c r="G2" s="12"/>
      <c r="H2" s="11"/>
      <c r="I2" s="12"/>
      <c r="J2" s="12"/>
      <c r="K2" s="11"/>
      <c r="L2" s="12"/>
      <c r="M2" s="12"/>
      <c r="N2" s="11"/>
      <c r="O2" s="12"/>
      <c r="P2" s="12"/>
      <c r="Q2" s="13">
        <v>6</v>
      </c>
      <c r="R2" s="13">
        <f>Q2*(Q2-1)/2*2</f>
        <v>30</v>
      </c>
      <c r="S2" s="14">
        <f t="shared" ref="S2:S7" si="0">R11+R18+R25+R32+R39+R46+R67+R74+R81+R88+R95+R102+R109+R116+R123+R53</f>
        <v>0</v>
      </c>
      <c r="T2" s="15">
        <f t="shared" ref="T2:T7" si="1">R2-S2</f>
        <v>30</v>
      </c>
    </row>
    <row r="3" spans="1:22" x14ac:dyDescent="0.15">
      <c r="A3" s="9" t="s">
        <v>16</v>
      </c>
      <c r="B3" s="16" t="s">
        <v>75</v>
      </c>
      <c r="C3" s="17"/>
      <c r="D3" s="18"/>
      <c r="E3" s="18"/>
      <c r="F3" s="18"/>
      <c r="G3" s="18"/>
      <c r="H3" s="18"/>
      <c r="I3" s="12"/>
      <c r="J3" s="12"/>
      <c r="K3" s="18"/>
      <c r="L3" s="19"/>
      <c r="M3" s="19"/>
      <c r="N3" s="18"/>
      <c r="O3" s="20"/>
      <c r="P3" s="18"/>
      <c r="Q3" s="21">
        <v>5</v>
      </c>
      <c r="R3" s="21">
        <f>Q3*(Q3-1)/2</f>
        <v>10</v>
      </c>
      <c r="S3" s="14">
        <f t="shared" si="0"/>
        <v>0</v>
      </c>
      <c r="T3" s="15">
        <f t="shared" si="1"/>
        <v>10</v>
      </c>
    </row>
    <row r="4" spans="1:22" x14ac:dyDescent="0.15">
      <c r="A4" s="9" t="s">
        <v>17</v>
      </c>
      <c r="B4" s="22" t="s">
        <v>76</v>
      </c>
      <c r="C4" s="23"/>
      <c r="D4" s="24"/>
      <c r="E4" s="24"/>
      <c r="F4" s="19"/>
      <c r="G4" s="24"/>
      <c r="H4" s="24"/>
      <c r="I4" s="24"/>
      <c r="J4" s="24"/>
      <c r="K4" s="24"/>
      <c r="L4" s="24"/>
      <c r="M4" s="24"/>
      <c r="N4" s="25"/>
      <c r="O4" s="25"/>
      <c r="P4" s="12"/>
      <c r="Q4" s="26">
        <v>9</v>
      </c>
      <c r="R4" s="26">
        <f>Q4*(Q4-1)/2</f>
        <v>36</v>
      </c>
      <c r="S4" s="14">
        <f t="shared" si="0"/>
        <v>0</v>
      </c>
      <c r="T4" s="15">
        <f t="shared" si="1"/>
        <v>36</v>
      </c>
    </row>
    <row r="5" spans="1:22" x14ac:dyDescent="0.15">
      <c r="A5" s="9" t="s">
        <v>18</v>
      </c>
      <c r="B5" s="27" t="s">
        <v>77</v>
      </c>
      <c r="C5" s="28"/>
      <c r="D5" s="29"/>
      <c r="E5" s="29"/>
      <c r="F5" s="19"/>
      <c r="G5" s="29"/>
      <c r="H5" s="29"/>
      <c r="I5" s="29"/>
      <c r="J5" s="12"/>
      <c r="K5" s="29"/>
      <c r="L5" s="19"/>
      <c r="M5" s="19"/>
      <c r="N5" s="25"/>
      <c r="O5" s="20"/>
      <c r="P5" s="29"/>
      <c r="Q5" s="30">
        <v>8</v>
      </c>
      <c r="R5" s="30">
        <f>Q5*(Q5-1)/2</f>
        <v>28</v>
      </c>
      <c r="S5" s="14">
        <f t="shared" si="0"/>
        <v>0</v>
      </c>
      <c r="T5" s="15">
        <f t="shared" si="1"/>
        <v>28</v>
      </c>
    </row>
    <row r="6" spans="1:22" x14ac:dyDescent="0.15">
      <c r="A6" s="9" t="s">
        <v>19</v>
      </c>
      <c r="B6" s="31" t="s">
        <v>78</v>
      </c>
      <c r="C6" s="32"/>
      <c r="D6" s="33"/>
      <c r="E6" s="33"/>
      <c r="F6" s="19"/>
      <c r="G6" s="33"/>
      <c r="H6" s="19"/>
      <c r="I6" s="33"/>
      <c r="J6" s="33"/>
      <c r="K6" s="19"/>
      <c r="L6" s="33"/>
      <c r="M6" s="19"/>
      <c r="N6" s="19"/>
      <c r="O6" s="33"/>
      <c r="P6" s="19"/>
      <c r="Q6" s="34">
        <v>8</v>
      </c>
      <c r="R6" s="34">
        <f>Q6*(Q6-1)/2*2</f>
        <v>56</v>
      </c>
      <c r="S6" s="14">
        <f t="shared" si="0"/>
        <v>0</v>
      </c>
      <c r="T6" s="15">
        <f t="shared" si="1"/>
        <v>56</v>
      </c>
    </row>
    <row r="7" spans="1:22" ht="15" thickBot="1" x14ac:dyDescent="0.2">
      <c r="A7" s="9" t="s">
        <v>20</v>
      </c>
      <c r="B7" s="35" t="s">
        <v>79</v>
      </c>
      <c r="C7" s="36"/>
      <c r="D7" s="37"/>
      <c r="E7" s="3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38">
        <v>3</v>
      </c>
      <c r="R7" s="38">
        <f>Q7*(Q7-1)/2*4</f>
        <v>12</v>
      </c>
      <c r="S7" s="14">
        <f t="shared" si="0"/>
        <v>0</v>
      </c>
      <c r="T7" s="15">
        <f t="shared" si="1"/>
        <v>12</v>
      </c>
    </row>
    <row r="8" spans="1:22" ht="15" thickBo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>
        <f>SUM(S2:S7)</f>
        <v>0</v>
      </c>
      <c r="T8" s="65">
        <f>SUM(T2:T7)</f>
        <v>172</v>
      </c>
      <c r="U8" s="63"/>
      <c r="V8" s="63"/>
    </row>
    <row r="9" spans="1:22" x14ac:dyDescent="0.15">
      <c r="A9" s="39" t="s">
        <v>21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x14ac:dyDescent="0.15">
      <c r="A10" s="40">
        <v>1</v>
      </c>
      <c r="B10" s="41">
        <v>44163</v>
      </c>
      <c r="C10" s="41">
        <f>B10+1</f>
        <v>44164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2" x14ac:dyDescent="0.15">
      <c r="B11" s="43" t="str">
        <f t="shared" ref="B11:B16" si="2">B2</f>
        <v xml:space="preserve"> '13/12'</v>
      </c>
      <c r="C11" s="92" t="s">
        <v>1</v>
      </c>
      <c r="D11" s="92" t="s">
        <v>84</v>
      </c>
      <c r="E11" s="55"/>
      <c r="G11" s="55"/>
      <c r="H11" s="55"/>
      <c r="I11" s="92" t="s">
        <v>0</v>
      </c>
      <c r="J11" s="92" t="s">
        <v>2</v>
      </c>
      <c r="K11" s="55"/>
      <c r="L11" s="92" t="s">
        <v>85</v>
      </c>
      <c r="M11" s="92" t="s">
        <v>5</v>
      </c>
      <c r="N11" s="55"/>
      <c r="O11" s="55"/>
      <c r="P11" s="55"/>
      <c r="Q11" s="55"/>
      <c r="R11" s="55"/>
    </row>
    <row r="12" spans="1:22" x14ac:dyDescent="0.15">
      <c r="B12" s="44" t="str">
        <f t="shared" si="2"/>
        <v xml:space="preserve"> '11/10'</v>
      </c>
      <c r="F12" s="86" t="s">
        <v>5</v>
      </c>
      <c r="G12" s="86" t="s">
        <v>83</v>
      </c>
      <c r="I12" s="86" t="s">
        <v>0</v>
      </c>
      <c r="J12" s="86" t="s">
        <v>4</v>
      </c>
      <c r="K12" s="55"/>
      <c r="L12" s="86" t="s">
        <v>7</v>
      </c>
      <c r="M12" s="86" t="s">
        <v>11</v>
      </c>
      <c r="N12" s="55"/>
      <c r="O12" s="55"/>
      <c r="P12" s="55"/>
      <c r="Q12" s="55"/>
      <c r="R12" s="55"/>
    </row>
    <row r="13" spans="1:22" x14ac:dyDescent="0.15">
      <c r="B13" s="45" t="str">
        <f t="shared" si="2"/>
        <v xml:space="preserve"> '09/08'</v>
      </c>
      <c r="C13" s="90" t="s">
        <v>1</v>
      </c>
      <c r="D13" s="89" t="s">
        <v>6</v>
      </c>
      <c r="E13" s="55"/>
      <c r="F13" s="90" t="s">
        <v>5</v>
      </c>
      <c r="G13" s="90" t="s">
        <v>86</v>
      </c>
      <c r="H13" s="55"/>
      <c r="I13" s="90" t="s">
        <v>0</v>
      </c>
      <c r="J13" s="90" t="s">
        <v>4</v>
      </c>
      <c r="K13" s="55"/>
      <c r="L13" s="90" t="s">
        <v>7</v>
      </c>
      <c r="M13" s="90" t="s">
        <v>90</v>
      </c>
      <c r="N13" s="55"/>
      <c r="O13" s="55"/>
      <c r="P13" s="55"/>
      <c r="Q13" s="55"/>
      <c r="R13" s="55"/>
    </row>
    <row r="14" spans="1:22" x14ac:dyDescent="0.15">
      <c r="B14" s="46" t="str">
        <f t="shared" si="2"/>
        <v xml:space="preserve"> '07/06'</v>
      </c>
      <c r="C14" s="91" t="s">
        <v>1</v>
      </c>
      <c r="D14" s="91" t="s">
        <v>6</v>
      </c>
      <c r="E14" s="55"/>
      <c r="F14" s="91" t="s">
        <v>5</v>
      </c>
      <c r="G14" s="91" t="s">
        <v>2</v>
      </c>
      <c r="H14" s="55"/>
      <c r="I14" s="91" t="s">
        <v>0</v>
      </c>
      <c r="J14" s="91" t="s">
        <v>4</v>
      </c>
      <c r="K14" s="55"/>
      <c r="L14" s="91" t="s">
        <v>7</v>
      </c>
      <c r="M14" s="91" t="s">
        <v>11</v>
      </c>
      <c r="N14" s="55"/>
      <c r="O14" s="55"/>
      <c r="P14" s="55"/>
      <c r="Q14" s="55"/>
      <c r="R14" s="55"/>
    </row>
    <row r="15" spans="1:22" x14ac:dyDescent="0.15">
      <c r="B15" s="47" t="str">
        <f t="shared" si="2"/>
        <v xml:space="preserve"> '05/04'</v>
      </c>
      <c r="C15" s="93" t="s">
        <v>1</v>
      </c>
      <c r="D15" s="93" t="s">
        <v>6</v>
      </c>
      <c r="E15" s="55"/>
      <c r="F15" s="93" t="s">
        <v>87</v>
      </c>
      <c r="G15" s="93" t="s">
        <v>2</v>
      </c>
      <c r="H15" s="55"/>
      <c r="I15" s="93" t="s">
        <v>0</v>
      </c>
      <c r="J15" s="93" t="s">
        <v>4</v>
      </c>
      <c r="K15" s="55"/>
      <c r="L15" s="93" t="s">
        <v>88</v>
      </c>
      <c r="M15" s="93" t="s">
        <v>89</v>
      </c>
      <c r="N15" s="55"/>
      <c r="O15" s="55"/>
      <c r="P15" s="55"/>
      <c r="Q15" s="55"/>
      <c r="R15" s="55"/>
    </row>
    <row r="16" spans="1:22" x14ac:dyDescent="0.15">
      <c r="B16" s="48" t="str">
        <f t="shared" si="2"/>
        <v xml:space="preserve"> '03/02'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20" x14ac:dyDescent="0.15">
      <c r="A17" s="40">
        <f>A10+1</f>
        <v>2</v>
      </c>
      <c r="B17" s="41">
        <f>B10+7</f>
        <v>44170</v>
      </c>
      <c r="C17" s="41">
        <f>C10+7</f>
        <v>44171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x14ac:dyDescent="0.15">
      <c r="B18" s="43" t="str">
        <f t="shared" ref="B18:B23" si="3">B11</f>
        <v xml:space="preserve"> '13/12'</v>
      </c>
      <c r="C18" s="92" t="s">
        <v>1</v>
      </c>
      <c r="D18" s="92" t="s">
        <v>5</v>
      </c>
      <c r="R18" s="14"/>
    </row>
    <row r="19" spans="1:20" x14ac:dyDescent="0.15">
      <c r="B19" s="44" t="str">
        <f t="shared" si="3"/>
        <v xml:space="preserve"> '11/10'</v>
      </c>
      <c r="C19" s="86" t="s">
        <v>1</v>
      </c>
      <c r="D19" s="86" t="s">
        <v>5</v>
      </c>
      <c r="I19" s="87" t="s">
        <v>84</v>
      </c>
      <c r="J19" s="87" t="s">
        <v>11</v>
      </c>
      <c r="L19" s="88" t="s">
        <v>85</v>
      </c>
      <c r="M19" s="88" t="s">
        <v>4</v>
      </c>
      <c r="R19" s="14"/>
    </row>
    <row r="20" spans="1:20" x14ac:dyDescent="0.15">
      <c r="B20" s="45" t="str">
        <f t="shared" si="3"/>
        <v xml:space="preserve"> '09/08'</v>
      </c>
      <c r="C20" s="90" t="s">
        <v>1</v>
      </c>
      <c r="D20" s="90" t="s">
        <v>5</v>
      </c>
      <c r="F20" s="90" t="s">
        <v>2</v>
      </c>
      <c r="G20" s="90" t="s">
        <v>82</v>
      </c>
      <c r="I20" s="90" t="s">
        <v>81</v>
      </c>
      <c r="J20" s="90" t="s">
        <v>90</v>
      </c>
      <c r="L20" s="90" t="s">
        <v>85</v>
      </c>
      <c r="M20" s="90" t="s">
        <v>4</v>
      </c>
      <c r="R20" s="14"/>
    </row>
    <row r="21" spans="1:20" x14ac:dyDescent="0.15">
      <c r="B21" s="46" t="str">
        <f t="shared" si="3"/>
        <v xml:space="preserve"> '07/06'</v>
      </c>
      <c r="C21" s="91" t="s">
        <v>1</v>
      </c>
      <c r="D21" s="91" t="s">
        <v>5</v>
      </c>
      <c r="F21" s="91" t="s">
        <v>2</v>
      </c>
      <c r="G21" s="91" t="s">
        <v>82</v>
      </c>
      <c r="L21" s="91" t="s">
        <v>85</v>
      </c>
      <c r="M21" s="91" t="s">
        <v>4</v>
      </c>
      <c r="R21" s="14"/>
    </row>
    <row r="22" spans="1:20" x14ac:dyDescent="0.15">
      <c r="B22" s="47" t="str">
        <f t="shared" si="3"/>
        <v xml:space="preserve"> '05/04'</v>
      </c>
      <c r="C22" s="93" t="s">
        <v>1</v>
      </c>
      <c r="D22" s="93" t="s">
        <v>87</v>
      </c>
      <c r="F22" s="93" t="s">
        <v>2</v>
      </c>
      <c r="G22" s="93" t="s">
        <v>82</v>
      </c>
      <c r="L22" s="93" t="s">
        <v>89</v>
      </c>
      <c r="M22" s="93" t="s">
        <v>4</v>
      </c>
      <c r="R22" s="14"/>
    </row>
    <row r="23" spans="1:20" x14ac:dyDescent="0.15">
      <c r="B23" s="48" t="str">
        <f t="shared" si="3"/>
        <v xml:space="preserve"> '03/02'</v>
      </c>
      <c r="R23" s="14"/>
    </row>
    <row r="24" spans="1:20" x14ac:dyDescent="0.15">
      <c r="A24" s="40">
        <f>A17+1</f>
        <v>3</v>
      </c>
      <c r="B24" s="41">
        <f>B17+7</f>
        <v>44177</v>
      </c>
      <c r="C24" s="41">
        <f>C17+7</f>
        <v>44178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x14ac:dyDescent="0.15">
      <c r="B25" s="43" t="str">
        <f t="shared" ref="B25:B30" si="4">B2</f>
        <v xml:space="preserve"> '13/12'</v>
      </c>
      <c r="C25" s="92" t="s">
        <v>5</v>
      </c>
      <c r="D25" s="92" t="s">
        <v>2</v>
      </c>
      <c r="E25" s="59"/>
      <c r="F25" s="59"/>
      <c r="G25" s="59"/>
      <c r="H25" s="59"/>
      <c r="I25" s="92" t="s">
        <v>0</v>
      </c>
      <c r="J25" s="92" t="s">
        <v>85</v>
      </c>
      <c r="K25" s="59"/>
      <c r="L25" s="59"/>
      <c r="M25" s="59"/>
      <c r="N25" s="59"/>
      <c r="O25" s="59"/>
      <c r="P25" s="59"/>
      <c r="Q25" s="59"/>
      <c r="R25" s="14"/>
    </row>
    <row r="26" spans="1:20" x14ac:dyDescent="0.15">
      <c r="B26" s="44" t="str">
        <f t="shared" si="4"/>
        <v xml:space="preserve"> '11/10'</v>
      </c>
      <c r="C26" s="86" t="s">
        <v>5</v>
      </c>
      <c r="D26" s="86" t="s">
        <v>2</v>
      </c>
      <c r="E26" s="59"/>
      <c r="F26" s="86" t="s">
        <v>83</v>
      </c>
      <c r="G26" s="86" t="s">
        <v>1</v>
      </c>
      <c r="H26" s="59"/>
      <c r="I26" s="86" t="s">
        <v>0</v>
      </c>
      <c r="J26" s="87" t="s">
        <v>85</v>
      </c>
      <c r="K26" s="59"/>
      <c r="L26" s="87" t="s">
        <v>84</v>
      </c>
      <c r="M26" s="88" t="s">
        <v>4</v>
      </c>
      <c r="N26" s="59"/>
      <c r="O26" s="59"/>
      <c r="P26" s="59"/>
      <c r="Q26" s="59"/>
      <c r="R26" s="14"/>
    </row>
    <row r="27" spans="1:20" x14ac:dyDescent="0.15">
      <c r="B27" s="45" t="str">
        <f t="shared" si="4"/>
        <v xml:space="preserve"> '09/08'</v>
      </c>
      <c r="C27" s="90" t="s">
        <v>5</v>
      </c>
      <c r="D27" s="90" t="s">
        <v>2</v>
      </c>
      <c r="E27" s="59"/>
      <c r="F27" s="90" t="s">
        <v>86</v>
      </c>
      <c r="G27" s="90" t="s">
        <v>1</v>
      </c>
      <c r="H27" s="59"/>
      <c r="I27" s="90" t="s">
        <v>0</v>
      </c>
      <c r="J27" s="90" t="s">
        <v>85</v>
      </c>
      <c r="K27" s="59"/>
      <c r="L27" s="90" t="s">
        <v>90</v>
      </c>
      <c r="M27" s="90" t="s">
        <v>4</v>
      </c>
      <c r="N27" s="59"/>
      <c r="O27" s="59"/>
      <c r="P27" s="59"/>
      <c r="Q27" s="59"/>
      <c r="R27" s="14"/>
    </row>
    <row r="28" spans="1:20" x14ac:dyDescent="0.15">
      <c r="B28" s="46" t="str">
        <f t="shared" si="4"/>
        <v xml:space="preserve"> '07/06'</v>
      </c>
      <c r="C28" s="91" t="s">
        <v>5</v>
      </c>
      <c r="D28" s="91" t="s">
        <v>2</v>
      </c>
      <c r="E28" s="59"/>
      <c r="F28" s="91" t="s">
        <v>1</v>
      </c>
      <c r="G28" s="91" t="s">
        <v>82</v>
      </c>
      <c r="H28" s="59"/>
      <c r="I28" s="91" t="s">
        <v>0</v>
      </c>
      <c r="J28" s="91" t="s">
        <v>85</v>
      </c>
      <c r="K28" s="59"/>
      <c r="L28" s="91" t="s">
        <v>11</v>
      </c>
      <c r="M28" s="91" t="s">
        <v>4</v>
      </c>
      <c r="N28" s="59"/>
      <c r="O28" s="59"/>
      <c r="P28" s="59"/>
      <c r="Q28" s="59"/>
      <c r="R28" s="14"/>
    </row>
    <row r="29" spans="1:20" x14ac:dyDescent="0.15">
      <c r="B29" s="47" t="str">
        <f t="shared" si="4"/>
        <v xml:space="preserve"> '05/04'</v>
      </c>
      <c r="C29" s="59"/>
      <c r="D29" s="59"/>
      <c r="E29" s="59"/>
      <c r="F29" s="93" t="s">
        <v>87</v>
      </c>
      <c r="G29" s="93" t="s">
        <v>82</v>
      </c>
      <c r="H29" s="59"/>
      <c r="I29" s="93" t="s">
        <v>0</v>
      </c>
      <c r="J29" s="93" t="s">
        <v>89</v>
      </c>
      <c r="K29" s="59"/>
      <c r="L29" s="93" t="s">
        <v>88</v>
      </c>
      <c r="M29" s="93" t="s">
        <v>4</v>
      </c>
      <c r="N29" s="59"/>
      <c r="O29" s="59"/>
      <c r="P29" s="59"/>
      <c r="Q29" s="59"/>
      <c r="R29" s="14"/>
    </row>
    <row r="30" spans="1:20" x14ac:dyDescent="0.15">
      <c r="B30" s="48" t="str">
        <f t="shared" si="4"/>
        <v xml:space="preserve"> '03/02'</v>
      </c>
      <c r="C30" s="59"/>
      <c r="D30" s="59"/>
      <c r="E30" s="59"/>
      <c r="F30" s="59"/>
      <c r="G30" s="59"/>
      <c r="H30" s="59"/>
      <c r="I30" s="94" t="s">
        <v>0</v>
      </c>
      <c r="J30" s="94" t="s">
        <v>2</v>
      </c>
      <c r="K30" s="59"/>
      <c r="L30" s="59"/>
      <c r="M30" s="59"/>
      <c r="N30" s="59"/>
      <c r="O30" s="59"/>
      <c r="P30" s="59"/>
      <c r="Q30" s="59"/>
      <c r="R30" s="14"/>
    </row>
    <row r="31" spans="1:20" x14ac:dyDescent="0.15">
      <c r="A31" s="40">
        <f>A24+1</f>
        <v>4</v>
      </c>
      <c r="B31" s="41">
        <f>B24+7</f>
        <v>44184</v>
      </c>
      <c r="C31" s="41">
        <f>C24+7</f>
        <v>44185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0"/>
      <c r="S31" s="42"/>
      <c r="T31" s="42"/>
    </row>
    <row r="32" spans="1:20" x14ac:dyDescent="0.15">
      <c r="B32" s="43" t="str">
        <f t="shared" ref="B32:B37" si="5">B25</f>
        <v xml:space="preserve"> '13/12'</v>
      </c>
      <c r="C32" s="92" t="s">
        <v>2</v>
      </c>
      <c r="D32" s="92" t="s">
        <v>1</v>
      </c>
      <c r="I32" s="92" t="s">
        <v>0</v>
      </c>
      <c r="J32" s="92" t="s">
        <v>84</v>
      </c>
    </row>
    <row r="33" spans="1:20" x14ac:dyDescent="0.15">
      <c r="B33" s="44" t="str">
        <f t="shared" si="5"/>
        <v xml:space="preserve"> '11/10'</v>
      </c>
      <c r="C33" s="86" t="s">
        <v>2</v>
      </c>
      <c r="D33" s="86" t="s">
        <v>83</v>
      </c>
      <c r="I33" s="86" t="s">
        <v>0</v>
      </c>
      <c r="J33" s="87" t="s">
        <v>84</v>
      </c>
      <c r="L33" s="87" t="s">
        <v>11</v>
      </c>
      <c r="M33" s="88" t="s">
        <v>4</v>
      </c>
    </row>
    <row r="34" spans="1:20" x14ac:dyDescent="0.15">
      <c r="B34" s="45" t="str">
        <f t="shared" si="5"/>
        <v xml:space="preserve"> '09/08'</v>
      </c>
      <c r="C34" s="90" t="s">
        <v>2</v>
      </c>
      <c r="D34" s="90" t="s">
        <v>86</v>
      </c>
      <c r="F34" s="90" t="s">
        <v>82</v>
      </c>
      <c r="G34" s="90" t="s">
        <v>5</v>
      </c>
      <c r="I34" s="90" t="s">
        <v>0</v>
      </c>
      <c r="J34" s="90" t="s">
        <v>90</v>
      </c>
      <c r="L34" s="90" t="s">
        <v>81</v>
      </c>
      <c r="M34" s="90" t="s">
        <v>4</v>
      </c>
    </row>
    <row r="35" spans="1:20" x14ac:dyDescent="0.15">
      <c r="B35" s="46" t="str">
        <f t="shared" si="5"/>
        <v xml:space="preserve"> '07/06'</v>
      </c>
      <c r="I35" s="91" t="s">
        <v>0</v>
      </c>
      <c r="J35" s="91" t="s">
        <v>11</v>
      </c>
    </row>
    <row r="36" spans="1:20" x14ac:dyDescent="0.15">
      <c r="B36" s="47" t="str">
        <f t="shared" si="5"/>
        <v xml:space="preserve"> '05/04'</v>
      </c>
      <c r="C36" s="93" t="s">
        <v>2</v>
      </c>
      <c r="D36" s="93" t="s">
        <v>1</v>
      </c>
      <c r="I36" s="93" t="s">
        <v>0</v>
      </c>
      <c r="J36" s="93" t="s">
        <v>88</v>
      </c>
    </row>
    <row r="37" spans="1:20" x14ac:dyDescent="0.15">
      <c r="B37" s="48" t="str">
        <f t="shared" si="5"/>
        <v xml:space="preserve"> '03/02'</v>
      </c>
      <c r="I37" s="94" t="s">
        <v>0</v>
      </c>
      <c r="J37" s="94" t="s">
        <v>1</v>
      </c>
    </row>
    <row r="38" spans="1:20" x14ac:dyDescent="0.15">
      <c r="A38" s="40">
        <f>A31+1</f>
        <v>5</v>
      </c>
      <c r="B38" s="41">
        <f>B31+7</f>
        <v>44191</v>
      </c>
      <c r="C38" s="41">
        <f>C31+7</f>
        <v>44192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0"/>
      <c r="S38" s="42"/>
      <c r="T38" s="42"/>
    </row>
    <row r="39" spans="1:20" x14ac:dyDescent="0.15">
      <c r="B39" s="43" t="str">
        <f t="shared" ref="B39:B44" si="6">B32</f>
        <v xml:space="preserve"> '13/12'</v>
      </c>
      <c r="C39" s="59"/>
      <c r="D39" s="59"/>
      <c r="E39" s="59"/>
      <c r="F39" s="92" t="s">
        <v>5</v>
      </c>
      <c r="G39" s="92" t="s">
        <v>0</v>
      </c>
      <c r="H39" s="59"/>
      <c r="I39" s="92" t="s">
        <v>85</v>
      </c>
      <c r="J39" s="92" t="s">
        <v>84</v>
      </c>
      <c r="K39" s="59"/>
      <c r="L39" s="59"/>
      <c r="M39" s="59"/>
      <c r="N39" s="59"/>
      <c r="O39" s="59"/>
      <c r="P39" s="59"/>
      <c r="Q39" s="59"/>
      <c r="R39" s="59"/>
    </row>
    <row r="40" spans="1:20" x14ac:dyDescent="0.15">
      <c r="B40" s="44" t="str">
        <f t="shared" si="6"/>
        <v xml:space="preserve"> '11/10'</v>
      </c>
      <c r="C40" s="59"/>
      <c r="D40" s="59"/>
      <c r="E40" s="59"/>
      <c r="F40" s="86" t="s">
        <v>1</v>
      </c>
      <c r="G40" s="86" t="s">
        <v>2</v>
      </c>
      <c r="H40" s="59"/>
      <c r="I40" s="88" t="s">
        <v>85</v>
      </c>
      <c r="J40" s="87" t="s">
        <v>84</v>
      </c>
      <c r="K40" s="59"/>
      <c r="L40" s="87" t="s">
        <v>11</v>
      </c>
      <c r="M40" s="86" t="s">
        <v>0</v>
      </c>
      <c r="N40" s="59"/>
      <c r="O40" s="59"/>
      <c r="P40" s="59"/>
      <c r="Q40" s="59"/>
      <c r="R40" s="59"/>
    </row>
    <row r="41" spans="1:20" x14ac:dyDescent="0.15">
      <c r="B41" s="45" t="str">
        <f t="shared" si="6"/>
        <v xml:space="preserve"> '09/08'</v>
      </c>
      <c r="C41" s="90" t="s">
        <v>86</v>
      </c>
      <c r="D41" s="90" t="s">
        <v>82</v>
      </c>
      <c r="E41" s="59"/>
      <c r="F41" s="90" t="s">
        <v>1</v>
      </c>
      <c r="G41" s="90" t="s">
        <v>2</v>
      </c>
      <c r="H41" s="59"/>
      <c r="I41" s="90" t="s">
        <v>85</v>
      </c>
      <c r="J41" s="90" t="s">
        <v>81</v>
      </c>
      <c r="K41" s="59"/>
      <c r="N41" s="59"/>
      <c r="O41" s="59"/>
      <c r="P41" s="59"/>
      <c r="Q41" s="59"/>
      <c r="R41" s="59"/>
    </row>
    <row r="42" spans="1:20" x14ac:dyDescent="0.15">
      <c r="B42" s="46" t="str">
        <f t="shared" si="6"/>
        <v xml:space="preserve"> '07/06'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</row>
    <row r="43" spans="1:20" x14ac:dyDescent="0.15">
      <c r="B43" s="47" t="str">
        <f t="shared" si="6"/>
        <v xml:space="preserve"> '05/04'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</row>
    <row r="44" spans="1:20" x14ac:dyDescent="0.15">
      <c r="B44" s="48" t="str">
        <f t="shared" si="6"/>
        <v xml:space="preserve"> '03/02'</v>
      </c>
      <c r="C44" s="59"/>
      <c r="D44" s="59"/>
      <c r="E44" s="59"/>
      <c r="F44" s="94" t="s">
        <v>1</v>
      </c>
      <c r="G44" s="94" t="s">
        <v>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spans="1:20" x14ac:dyDescent="0.15">
      <c r="A45" s="40">
        <f>A38+1</f>
        <v>6</v>
      </c>
      <c r="B45" s="41">
        <f>B38+14</f>
        <v>44205</v>
      </c>
      <c r="C45" s="41">
        <f>C38+14</f>
        <v>44206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0"/>
      <c r="S45" s="42"/>
      <c r="T45" s="42"/>
    </row>
    <row r="46" spans="1:20" x14ac:dyDescent="0.15">
      <c r="B46" s="43" t="str">
        <f t="shared" ref="B46:B51" si="7">B39</f>
        <v xml:space="preserve"> '13/12'</v>
      </c>
      <c r="C46" s="92" t="s">
        <v>2</v>
      </c>
      <c r="D46" s="92" t="s">
        <v>85</v>
      </c>
      <c r="E46" s="59"/>
      <c r="F46" s="92" t="s">
        <v>84</v>
      </c>
      <c r="G46" s="92" t="s">
        <v>5</v>
      </c>
      <c r="H46" s="59"/>
      <c r="I46" s="92" t="s">
        <v>1</v>
      </c>
      <c r="J46" s="92" t="s">
        <v>0</v>
      </c>
      <c r="K46" s="59"/>
      <c r="L46" s="59"/>
      <c r="M46" s="59"/>
      <c r="N46" s="59"/>
      <c r="O46" s="59"/>
      <c r="P46" s="59"/>
      <c r="Q46" s="59"/>
      <c r="R46" s="14"/>
    </row>
    <row r="47" spans="1:20" x14ac:dyDescent="0.15">
      <c r="B47" s="44" t="str">
        <f t="shared" si="7"/>
        <v xml:space="preserve"> '11/10'</v>
      </c>
      <c r="C47" s="59"/>
      <c r="D47" s="59"/>
      <c r="E47" s="59"/>
      <c r="F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14"/>
    </row>
    <row r="48" spans="1:20" x14ac:dyDescent="0.15">
      <c r="B48" s="45" t="str">
        <f t="shared" si="7"/>
        <v xml:space="preserve"> '09/08'</v>
      </c>
      <c r="C48" s="59"/>
      <c r="D48" s="59"/>
      <c r="E48" s="59"/>
      <c r="F48" s="59"/>
      <c r="G48" s="59"/>
      <c r="H48" s="59"/>
      <c r="I48" s="90" t="s">
        <v>0</v>
      </c>
      <c r="J48" s="90" t="s">
        <v>81</v>
      </c>
      <c r="K48" s="59"/>
      <c r="L48" s="59"/>
      <c r="M48" s="59"/>
      <c r="N48" s="59"/>
      <c r="O48" s="59"/>
      <c r="P48" s="59"/>
      <c r="Q48" s="59"/>
      <c r="R48" s="14"/>
    </row>
    <row r="49" spans="1:20" x14ac:dyDescent="0.15">
      <c r="B49" s="46" t="str">
        <f t="shared" si="7"/>
        <v xml:space="preserve"> '07/06'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14"/>
    </row>
    <row r="50" spans="1:20" x14ac:dyDescent="0.15">
      <c r="B50" s="47" t="str">
        <f t="shared" si="7"/>
        <v xml:space="preserve"> '05/04'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14"/>
    </row>
    <row r="51" spans="1:20" x14ac:dyDescent="0.15">
      <c r="B51" s="48" t="str">
        <f t="shared" si="7"/>
        <v xml:space="preserve"> '03/02'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14"/>
    </row>
    <row r="52" spans="1:20" x14ac:dyDescent="0.15">
      <c r="A52" s="40">
        <v>7</v>
      </c>
      <c r="B52" s="41">
        <f>B45+7</f>
        <v>44212</v>
      </c>
      <c r="C52" s="41">
        <f>B52+1</f>
        <v>44213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0"/>
      <c r="S52" s="42"/>
      <c r="T52" s="42"/>
    </row>
    <row r="53" spans="1:20" x14ac:dyDescent="0.15">
      <c r="B53" s="66" t="str">
        <f t="shared" ref="B53:B65" si="8">B39</f>
        <v xml:space="preserve"> '13/12'</v>
      </c>
      <c r="C53" s="92" t="s">
        <v>84</v>
      </c>
      <c r="D53" s="92" t="s">
        <v>2</v>
      </c>
      <c r="F53" s="92" t="s">
        <v>1</v>
      </c>
      <c r="G53" s="92" t="s">
        <v>85</v>
      </c>
      <c r="R53" s="14"/>
    </row>
    <row r="54" spans="1:20" x14ac:dyDescent="0.15">
      <c r="B54" s="67" t="str">
        <f t="shared" si="8"/>
        <v xml:space="preserve"> '11/10'</v>
      </c>
      <c r="R54" s="14"/>
    </row>
    <row r="55" spans="1:20" x14ac:dyDescent="0.15">
      <c r="B55" s="69" t="str">
        <f t="shared" si="8"/>
        <v xml:space="preserve"> '09/08'</v>
      </c>
      <c r="R55" s="14"/>
    </row>
    <row r="56" spans="1:20" x14ac:dyDescent="0.15">
      <c r="B56" s="70" t="str">
        <f t="shared" si="8"/>
        <v xml:space="preserve"> '07/06'</v>
      </c>
      <c r="R56" s="14"/>
    </row>
    <row r="57" spans="1:20" x14ac:dyDescent="0.15">
      <c r="B57" s="71" t="str">
        <f t="shared" si="8"/>
        <v xml:space="preserve"> '05/04'</v>
      </c>
      <c r="R57" s="14"/>
    </row>
    <row r="58" spans="1:20" x14ac:dyDescent="0.15">
      <c r="B58" s="68" t="str">
        <f t="shared" si="8"/>
        <v xml:space="preserve"> '03/02'</v>
      </c>
      <c r="R58" s="14"/>
    </row>
    <row r="59" spans="1:20" x14ac:dyDescent="0.15">
      <c r="A59" s="40">
        <v>8</v>
      </c>
      <c r="B59" s="41">
        <v>43841</v>
      </c>
      <c r="C59" s="41">
        <f>B59+1</f>
        <v>43842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0"/>
      <c r="S59" s="42"/>
      <c r="T59" s="42"/>
    </row>
    <row r="60" spans="1:20" x14ac:dyDescent="0.15">
      <c r="B60" s="72" t="str">
        <f t="shared" si="8"/>
        <v xml:space="preserve"> '13/12'</v>
      </c>
      <c r="R60" s="14"/>
    </row>
    <row r="61" spans="1:20" x14ac:dyDescent="0.15">
      <c r="B61" s="73" t="str">
        <f t="shared" si="8"/>
        <v xml:space="preserve"> '11/10'</v>
      </c>
      <c r="R61" s="14"/>
    </row>
    <row r="62" spans="1:20" x14ac:dyDescent="0.15">
      <c r="B62" s="75" t="str">
        <f t="shared" si="8"/>
        <v xml:space="preserve"> '09/08'</v>
      </c>
      <c r="R62" s="14"/>
    </row>
    <row r="63" spans="1:20" x14ac:dyDescent="0.15">
      <c r="B63" s="76" t="str">
        <f t="shared" si="8"/>
        <v xml:space="preserve"> '07/06'</v>
      </c>
      <c r="R63" s="14"/>
    </row>
    <row r="64" spans="1:20" x14ac:dyDescent="0.15">
      <c r="B64" s="77" t="str">
        <f t="shared" si="8"/>
        <v xml:space="preserve"> '05/04'</v>
      </c>
      <c r="R64" s="14"/>
    </row>
    <row r="65" spans="1:20" x14ac:dyDescent="0.15">
      <c r="B65" s="74" t="str">
        <f t="shared" si="8"/>
        <v xml:space="preserve"> '03/02'</v>
      </c>
      <c r="R65" s="14"/>
    </row>
    <row r="66" spans="1:20" x14ac:dyDescent="0.15">
      <c r="A66" s="40">
        <f>A59+1</f>
        <v>9</v>
      </c>
      <c r="B66" s="41">
        <f>B59+7</f>
        <v>43848</v>
      </c>
      <c r="C66" s="41">
        <f>B66+1</f>
        <v>43849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0"/>
      <c r="S66" s="42"/>
      <c r="T66" s="42"/>
    </row>
    <row r="67" spans="1:20" x14ac:dyDescent="0.15">
      <c r="B67" s="43" t="str">
        <f t="shared" ref="B67:B72" si="9">B46</f>
        <v xml:space="preserve"> '13/12'</v>
      </c>
      <c r="R67" s="14"/>
    </row>
    <row r="68" spans="1:20" x14ac:dyDescent="0.15">
      <c r="B68" s="44" t="str">
        <f t="shared" si="9"/>
        <v xml:space="preserve"> '11/10'</v>
      </c>
      <c r="R68" s="14"/>
    </row>
    <row r="69" spans="1:20" x14ac:dyDescent="0.15">
      <c r="B69" s="45" t="str">
        <f t="shared" si="9"/>
        <v xml:space="preserve"> '09/08'</v>
      </c>
      <c r="R69" s="14"/>
    </row>
    <row r="70" spans="1:20" x14ac:dyDescent="0.15">
      <c r="B70" s="46" t="str">
        <f t="shared" si="9"/>
        <v xml:space="preserve"> '07/06'</v>
      </c>
      <c r="R70" s="14"/>
    </row>
    <row r="71" spans="1:20" x14ac:dyDescent="0.15">
      <c r="B71" s="47" t="str">
        <f t="shared" si="9"/>
        <v xml:space="preserve"> '05/04'</v>
      </c>
      <c r="R71" s="14"/>
    </row>
    <row r="72" spans="1:20" x14ac:dyDescent="0.15">
      <c r="B72" s="48" t="str">
        <f t="shared" si="9"/>
        <v xml:space="preserve"> '03/02'</v>
      </c>
      <c r="R72" s="14"/>
    </row>
    <row r="73" spans="1:20" x14ac:dyDescent="0.15">
      <c r="A73" s="40">
        <f>A66+1</f>
        <v>10</v>
      </c>
      <c r="B73" s="41">
        <f>B66+7</f>
        <v>43855</v>
      </c>
      <c r="C73" s="41">
        <f>C65+7</f>
        <v>7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0"/>
      <c r="S73" s="42"/>
      <c r="T73" s="42"/>
    </row>
    <row r="74" spans="1:20" x14ac:dyDescent="0.15">
      <c r="B74" s="43" t="str">
        <f t="shared" ref="B74:B79" si="10">B67</f>
        <v xml:space="preserve"> '13/12'</v>
      </c>
      <c r="R74" s="14"/>
    </row>
    <row r="75" spans="1:20" x14ac:dyDescent="0.15">
      <c r="B75" s="44" t="str">
        <f t="shared" si="10"/>
        <v xml:space="preserve"> '11/10'</v>
      </c>
      <c r="R75" s="14"/>
    </row>
    <row r="76" spans="1:20" x14ac:dyDescent="0.15">
      <c r="B76" s="45" t="str">
        <f t="shared" si="10"/>
        <v xml:space="preserve"> '09/08'</v>
      </c>
      <c r="R76" s="14"/>
    </row>
    <row r="77" spans="1:20" x14ac:dyDescent="0.15">
      <c r="B77" s="46" t="str">
        <f t="shared" si="10"/>
        <v xml:space="preserve"> '07/06'</v>
      </c>
      <c r="R77" s="14"/>
    </row>
    <row r="78" spans="1:20" x14ac:dyDescent="0.15">
      <c r="B78" s="47" t="str">
        <f t="shared" si="10"/>
        <v xml:space="preserve"> '05/04'</v>
      </c>
      <c r="R78" s="14"/>
    </row>
    <row r="79" spans="1:20" x14ac:dyDescent="0.15">
      <c r="B79" s="48" t="str">
        <f t="shared" si="10"/>
        <v xml:space="preserve"> '03/02'</v>
      </c>
      <c r="R79" s="14"/>
    </row>
    <row r="80" spans="1:20" x14ac:dyDescent="0.15">
      <c r="A80" s="40">
        <f>A73+1</f>
        <v>11</v>
      </c>
      <c r="B80" s="41">
        <f>B73+7</f>
        <v>43862</v>
      </c>
      <c r="C80" s="41">
        <f>C73+7</f>
        <v>14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0"/>
      <c r="S80" s="42"/>
      <c r="T80" s="42"/>
    </row>
    <row r="81" spans="1:20" x14ac:dyDescent="0.15">
      <c r="B81" s="43" t="str">
        <f t="shared" ref="B81:B86" si="11">B74</f>
        <v xml:space="preserve"> '13/12'</v>
      </c>
      <c r="R81" s="14"/>
    </row>
    <row r="82" spans="1:20" x14ac:dyDescent="0.15">
      <c r="B82" s="44" t="str">
        <f t="shared" si="11"/>
        <v xml:space="preserve"> '11/10'</v>
      </c>
      <c r="R82" s="14"/>
    </row>
    <row r="83" spans="1:20" x14ac:dyDescent="0.15">
      <c r="B83" s="45" t="str">
        <f t="shared" si="11"/>
        <v xml:space="preserve"> '09/08'</v>
      </c>
      <c r="R83" s="14"/>
    </row>
    <row r="84" spans="1:20" x14ac:dyDescent="0.15">
      <c r="B84" s="46" t="str">
        <f t="shared" si="11"/>
        <v xml:space="preserve"> '07/06'</v>
      </c>
      <c r="R84" s="14"/>
    </row>
    <row r="85" spans="1:20" x14ac:dyDescent="0.15">
      <c r="B85" s="47" t="str">
        <f t="shared" si="11"/>
        <v xml:space="preserve"> '05/04'</v>
      </c>
      <c r="R85" s="14"/>
    </row>
    <row r="86" spans="1:20" x14ac:dyDescent="0.15">
      <c r="B86" s="48" t="str">
        <f t="shared" si="11"/>
        <v xml:space="preserve"> '03/02'</v>
      </c>
      <c r="R86" s="14"/>
    </row>
    <row r="87" spans="1:20" x14ac:dyDescent="0.15">
      <c r="A87" s="40">
        <f>A80+1</f>
        <v>12</v>
      </c>
      <c r="B87" s="41">
        <f>B80+7</f>
        <v>43869</v>
      </c>
      <c r="C87" s="41">
        <f>C80+7</f>
        <v>21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0"/>
      <c r="S87" s="42"/>
      <c r="T87" s="42"/>
    </row>
    <row r="88" spans="1:20" x14ac:dyDescent="0.15">
      <c r="B88" s="43" t="str">
        <f t="shared" ref="B88:B93" si="12">B81</f>
        <v xml:space="preserve"> '13/12'</v>
      </c>
      <c r="R88" s="14"/>
    </row>
    <row r="89" spans="1:20" x14ac:dyDescent="0.15">
      <c r="B89" s="44" t="str">
        <f t="shared" si="12"/>
        <v xml:space="preserve"> '11/10'</v>
      </c>
      <c r="R89" s="14"/>
    </row>
    <row r="90" spans="1:20" x14ac:dyDescent="0.15">
      <c r="B90" s="45" t="str">
        <f t="shared" si="12"/>
        <v xml:space="preserve"> '09/08'</v>
      </c>
      <c r="R90" s="14"/>
    </row>
    <row r="91" spans="1:20" x14ac:dyDescent="0.15">
      <c r="B91" s="46" t="str">
        <f t="shared" si="12"/>
        <v xml:space="preserve"> '07/06'</v>
      </c>
      <c r="R91" s="14"/>
    </row>
    <row r="92" spans="1:20" x14ac:dyDescent="0.15">
      <c r="B92" s="47" t="str">
        <f t="shared" si="12"/>
        <v xml:space="preserve"> '05/04'</v>
      </c>
      <c r="R92" s="14"/>
    </row>
    <row r="93" spans="1:20" x14ac:dyDescent="0.15">
      <c r="B93" s="48" t="str">
        <f t="shared" si="12"/>
        <v xml:space="preserve"> '03/02'</v>
      </c>
      <c r="R93" s="14"/>
    </row>
    <row r="94" spans="1:20" x14ac:dyDescent="0.15">
      <c r="A94" s="40">
        <f>A87+1</f>
        <v>13</v>
      </c>
      <c r="B94" s="41">
        <f>B87+7</f>
        <v>43876</v>
      </c>
      <c r="C94" s="41">
        <f>C87+7</f>
        <v>28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0"/>
      <c r="S94" s="42"/>
      <c r="T94" s="42"/>
    </row>
    <row r="95" spans="1:20" x14ac:dyDescent="0.15">
      <c r="B95" s="43" t="str">
        <f t="shared" ref="B95:B100" si="13">B88</f>
        <v xml:space="preserve"> '13/12'</v>
      </c>
      <c r="R95" s="14"/>
    </row>
    <row r="96" spans="1:20" x14ac:dyDescent="0.15">
      <c r="B96" s="44" t="str">
        <f t="shared" si="13"/>
        <v xml:space="preserve"> '11/10'</v>
      </c>
      <c r="R96" s="14"/>
    </row>
    <row r="97" spans="1:20" x14ac:dyDescent="0.15">
      <c r="B97" s="45" t="str">
        <f t="shared" si="13"/>
        <v xml:space="preserve"> '09/08'</v>
      </c>
      <c r="R97" s="14"/>
    </row>
    <row r="98" spans="1:20" x14ac:dyDescent="0.15">
      <c r="B98" s="46" t="str">
        <f t="shared" si="13"/>
        <v xml:space="preserve"> '07/06'</v>
      </c>
      <c r="R98" s="14"/>
    </row>
    <row r="99" spans="1:20" x14ac:dyDescent="0.15">
      <c r="B99" s="47" t="str">
        <f t="shared" si="13"/>
        <v xml:space="preserve"> '05/04'</v>
      </c>
      <c r="R99" s="14"/>
    </row>
    <row r="100" spans="1:20" x14ac:dyDescent="0.15">
      <c r="B100" s="48" t="str">
        <f t="shared" si="13"/>
        <v xml:space="preserve"> '03/02'</v>
      </c>
      <c r="R100" s="14"/>
    </row>
    <row r="101" spans="1:20" x14ac:dyDescent="0.15">
      <c r="A101" s="40">
        <f>A94+1</f>
        <v>14</v>
      </c>
      <c r="B101" s="41">
        <f>B94+7</f>
        <v>43883</v>
      </c>
      <c r="C101" s="41">
        <f>C94+7</f>
        <v>35</v>
      </c>
      <c r="D101" s="41">
        <f>C101+1</f>
        <v>36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0"/>
      <c r="S101" s="42"/>
      <c r="T101" s="42"/>
    </row>
    <row r="102" spans="1:20" x14ac:dyDescent="0.15">
      <c r="B102" s="43" t="str">
        <f t="shared" ref="B102:B107" si="14">B95</f>
        <v xml:space="preserve"> '13/12'</v>
      </c>
      <c r="R102" s="14"/>
    </row>
    <row r="103" spans="1:20" x14ac:dyDescent="0.15">
      <c r="B103" s="44" t="str">
        <f t="shared" si="14"/>
        <v xml:space="preserve"> '11/10'</v>
      </c>
      <c r="R103" s="14"/>
    </row>
    <row r="104" spans="1:20" x14ac:dyDescent="0.15">
      <c r="B104" s="45" t="str">
        <f t="shared" si="14"/>
        <v xml:space="preserve"> '09/08'</v>
      </c>
      <c r="R104" s="14"/>
    </row>
    <row r="105" spans="1:20" x14ac:dyDescent="0.15">
      <c r="B105" s="46" t="str">
        <f t="shared" si="14"/>
        <v xml:space="preserve"> '07/06'</v>
      </c>
      <c r="R105" s="14"/>
    </row>
    <row r="106" spans="1:20" x14ac:dyDescent="0.15">
      <c r="B106" s="47" t="str">
        <f t="shared" si="14"/>
        <v xml:space="preserve"> '05/04'</v>
      </c>
      <c r="R106" s="14"/>
    </row>
    <row r="107" spans="1:20" x14ac:dyDescent="0.15">
      <c r="B107" s="48" t="str">
        <f t="shared" si="14"/>
        <v xml:space="preserve"> '03/02'</v>
      </c>
      <c r="R107" s="14"/>
    </row>
    <row r="108" spans="1:20" x14ac:dyDescent="0.15">
      <c r="A108" s="40">
        <f>A101+1</f>
        <v>15</v>
      </c>
      <c r="B108" s="41">
        <f>B101+7</f>
        <v>43890</v>
      </c>
      <c r="C108" s="41">
        <f>C101+7</f>
        <v>42</v>
      </c>
      <c r="D108" s="4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0"/>
      <c r="S108" s="42"/>
      <c r="T108" s="42"/>
    </row>
    <row r="109" spans="1:20" x14ac:dyDescent="0.15">
      <c r="B109" s="43" t="str">
        <f t="shared" ref="B109:B114" si="15">B81</f>
        <v xml:space="preserve"> '13/12'</v>
      </c>
      <c r="R109" s="14"/>
    </row>
    <row r="110" spans="1:20" x14ac:dyDescent="0.15">
      <c r="B110" s="44" t="str">
        <f t="shared" si="15"/>
        <v xml:space="preserve"> '11/10'</v>
      </c>
      <c r="R110" s="14"/>
    </row>
    <row r="111" spans="1:20" x14ac:dyDescent="0.15">
      <c r="B111" s="45" t="str">
        <f t="shared" si="15"/>
        <v xml:space="preserve"> '09/08'</v>
      </c>
      <c r="R111" s="14"/>
    </row>
    <row r="112" spans="1:20" x14ac:dyDescent="0.15">
      <c r="B112" s="46" t="str">
        <f t="shared" si="15"/>
        <v xml:space="preserve"> '07/06'</v>
      </c>
      <c r="R112" s="14"/>
    </row>
    <row r="113" spans="1:20" x14ac:dyDescent="0.15">
      <c r="B113" s="47" t="str">
        <f t="shared" si="15"/>
        <v xml:space="preserve"> '05/04'</v>
      </c>
      <c r="R113" s="14"/>
    </row>
    <row r="114" spans="1:20" x14ac:dyDescent="0.15">
      <c r="B114" s="48" t="str">
        <f t="shared" si="15"/>
        <v xml:space="preserve"> '03/02'</v>
      </c>
      <c r="R114" s="14"/>
    </row>
    <row r="115" spans="1:20" x14ac:dyDescent="0.15">
      <c r="A115" s="40">
        <f>A108+1</f>
        <v>16</v>
      </c>
      <c r="B115" s="41">
        <f>B108+7</f>
        <v>43897</v>
      </c>
      <c r="C115" s="41">
        <f>C108+7</f>
        <v>49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0"/>
      <c r="S115" s="42"/>
      <c r="T115" s="42"/>
    </row>
    <row r="116" spans="1:20" x14ac:dyDescent="0.15">
      <c r="B116" s="43" t="str">
        <f t="shared" ref="B116:B121" si="16">B109</f>
        <v xml:space="preserve"> '13/12'</v>
      </c>
      <c r="R116" s="14"/>
    </row>
    <row r="117" spans="1:20" x14ac:dyDescent="0.15">
      <c r="B117" s="56" t="str">
        <f t="shared" si="16"/>
        <v xml:space="preserve"> '11/10'</v>
      </c>
      <c r="R117" s="14"/>
    </row>
    <row r="118" spans="1:20" x14ac:dyDescent="0.15">
      <c r="B118" s="45" t="str">
        <f t="shared" si="16"/>
        <v xml:space="preserve"> '09/08'</v>
      </c>
      <c r="R118" s="14"/>
    </row>
    <row r="119" spans="1:20" x14ac:dyDescent="0.15">
      <c r="B119" s="46" t="str">
        <f t="shared" si="16"/>
        <v xml:space="preserve"> '07/06'</v>
      </c>
      <c r="R119" s="14"/>
    </row>
    <row r="120" spans="1:20" x14ac:dyDescent="0.15">
      <c r="B120" s="47" t="str">
        <f t="shared" si="16"/>
        <v xml:space="preserve"> '05/04'</v>
      </c>
      <c r="R120" s="14"/>
    </row>
    <row r="121" spans="1:20" x14ac:dyDescent="0.15">
      <c r="B121" s="48" t="str">
        <f t="shared" si="16"/>
        <v xml:space="preserve"> '03/02'</v>
      </c>
      <c r="R121" s="14"/>
    </row>
    <row r="122" spans="1:20" x14ac:dyDescent="0.15">
      <c r="A122" s="40">
        <f>A115+1</f>
        <v>17</v>
      </c>
      <c r="B122" s="41">
        <f>B115+7</f>
        <v>43904</v>
      </c>
      <c r="C122" s="41">
        <f>C115+7</f>
        <v>56</v>
      </c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0"/>
      <c r="S122" s="42"/>
      <c r="T122" s="42"/>
    </row>
    <row r="123" spans="1:20" x14ac:dyDescent="0.15">
      <c r="B123" s="43" t="str">
        <f t="shared" ref="B123:B128" si="17">B116</f>
        <v xml:space="preserve"> '13/12'</v>
      </c>
      <c r="R123" s="14"/>
    </row>
    <row r="124" spans="1:20" x14ac:dyDescent="0.15">
      <c r="B124" s="44" t="str">
        <f t="shared" si="17"/>
        <v xml:space="preserve"> '11/10'</v>
      </c>
      <c r="R124" s="14"/>
    </row>
    <row r="125" spans="1:20" x14ac:dyDescent="0.15">
      <c r="B125" s="45" t="str">
        <f t="shared" si="17"/>
        <v xml:space="preserve"> '09/08'</v>
      </c>
      <c r="R125" s="14"/>
    </row>
    <row r="126" spans="1:20" x14ac:dyDescent="0.15">
      <c r="B126" s="46" t="str">
        <f t="shared" si="17"/>
        <v xml:space="preserve"> '07/06'</v>
      </c>
      <c r="R126" s="14"/>
    </row>
    <row r="127" spans="1:20" x14ac:dyDescent="0.15">
      <c r="B127" s="47" t="str">
        <f t="shared" si="17"/>
        <v xml:space="preserve"> '05/04'</v>
      </c>
      <c r="R127" s="14"/>
    </row>
    <row r="128" spans="1:20" x14ac:dyDescent="0.15">
      <c r="B128" s="48" t="str">
        <f t="shared" si="17"/>
        <v xml:space="preserve"> '03/02'</v>
      </c>
      <c r="R128" s="14"/>
    </row>
    <row r="129" spans="1:20" x14ac:dyDescent="0.15">
      <c r="A129" s="40">
        <f>A122+1</f>
        <v>18</v>
      </c>
      <c r="B129" s="41">
        <f>B122+7</f>
        <v>43911</v>
      </c>
      <c r="C129" s="41">
        <f>C122+7</f>
        <v>63</v>
      </c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0"/>
      <c r="S129" s="42"/>
      <c r="T129" s="42"/>
    </row>
    <row r="130" spans="1:20" x14ac:dyDescent="0.15">
      <c r="B130" s="43" t="str">
        <f t="shared" ref="B130:B135" si="18">B123</f>
        <v xml:space="preserve"> '13/12'</v>
      </c>
      <c r="R130" s="14"/>
    </row>
    <row r="131" spans="1:20" x14ac:dyDescent="0.15">
      <c r="B131" s="44" t="str">
        <f t="shared" si="18"/>
        <v xml:space="preserve"> '11/10'</v>
      </c>
      <c r="R131" s="14">
        <v>0</v>
      </c>
    </row>
    <row r="132" spans="1:20" x14ac:dyDescent="0.15">
      <c r="B132" s="45" t="str">
        <f t="shared" si="18"/>
        <v xml:space="preserve"> '09/08'</v>
      </c>
      <c r="R132" s="14">
        <v>0</v>
      </c>
    </row>
    <row r="133" spans="1:20" x14ac:dyDescent="0.15">
      <c r="B133" s="46" t="str">
        <f t="shared" si="18"/>
        <v xml:space="preserve"> '07/06'</v>
      </c>
      <c r="R133" s="14">
        <v>0</v>
      </c>
    </row>
    <row r="134" spans="1:20" x14ac:dyDescent="0.15">
      <c r="B134" s="47" t="str">
        <f t="shared" si="18"/>
        <v xml:space="preserve"> '05/04'</v>
      </c>
      <c r="R134" s="14">
        <v>0</v>
      </c>
    </row>
    <row r="135" spans="1:20" x14ac:dyDescent="0.15">
      <c r="B135" s="48" t="str">
        <f t="shared" si="18"/>
        <v xml:space="preserve"> '03/02'</v>
      </c>
      <c r="R135" s="14">
        <v>0</v>
      </c>
    </row>
    <row r="136" spans="1:20" x14ac:dyDescent="0.15">
      <c r="A136" s="40">
        <f>A129+1</f>
        <v>19</v>
      </c>
      <c r="B136" s="41">
        <f>B129+7</f>
        <v>43918</v>
      </c>
      <c r="C136" s="41">
        <f>C129+7</f>
        <v>70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0"/>
      <c r="S136" s="42"/>
      <c r="T136" s="42"/>
    </row>
    <row r="137" spans="1:20" x14ac:dyDescent="0.15">
      <c r="B137" s="43" t="str">
        <f t="shared" ref="B137:B142" si="19">B130</f>
        <v xml:space="preserve"> '13/12'</v>
      </c>
      <c r="C137" s="95" t="s">
        <v>22</v>
      </c>
      <c r="D137" s="95"/>
      <c r="H137" s="95" t="s">
        <v>23</v>
      </c>
      <c r="I137" s="95"/>
      <c r="J137" s="78"/>
      <c r="R137" s="14"/>
    </row>
    <row r="138" spans="1:20" x14ac:dyDescent="0.15">
      <c r="B138" s="44" t="str">
        <f t="shared" si="19"/>
        <v xml:space="preserve"> '11/10'</v>
      </c>
      <c r="C138" s="96" t="s">
        <v>22</v>
      </c>
      <c r="D138" s="96"/>
      <c r="H138" s="96" t="s">
        <v>23</v>
      </c>
      <c r="I138" s="96"/>
      <c r="J138" s="79"/>
      <c r="R138" s="14"/>
    </row>
    <row r="139" spans="1:20" x14ac:dyDescent="0.15">
      <c r="B139" s="45" t="str">
        <f t="shared" si="19"/>
        <v xml:space="preserve"> '09/08'</v>
      </c>
      <c r="C139" s="98" t="s">
        <v>22</v>
      </c>
      <c r="D139" s="98"/>
      <c r="H139" s="98" t="s">
        <v>23</v>
      </c>
      <c r="I139" s="98"/>
      <c r="J139" s="81"/>
      <c r="R139" s="14"/>
    </row>
    <row r="140" spans="1:20" x14ac:dyDescent="0.15">
      <c r="B140" s="46" t="str">
        <f t="shared" si="19"/>
        <v xml:space="preserve"> '07/06'</v>
      </c>
      <c r="C140" s="99" t="str">
        <f>C139</f>
        <v xml:space="preserve">Матч за 3 место </v>
      </c>
      <c r="D140" s="99"/>
      <c r="H140" s="99" t="str">
        <f>H139</f>
        <v xml:space="preserve">Финал </v>
      </c>
      <c r="I140" s="99"/>
      <c r="J140" s="82"/>
      <c r="R140" s="14"/>
    </row>
    <row r="141" spans="1:20" x14ac:dyDescent="0.15">
      <c r="B141" s="47" t="str">
        <f t="shared" si="19"/>
        <v xml:space="preserve"> '05/04'</v>
      </c>
      <c r="C141" s="100" t="s">
        <v>22</v>
      </c>
      <c r="D141" s="100"/>
      <c r="H141" s="100" t="s">
        <v>23</v>
      </c>
      <c r="I141" s="100"/>
      <c r="J141" s="83"/>
      <c r="R141" s="14"/>
    </row>
    <row r="142" spans="1:20" x14ac:dyDescent="0.15">
      <c r="B142" s="48" t="str">
        <f t="shared" si="19"/>
        <v xml:space="preserve"> '03/02'</v>
      </c>
      <c r="C142" s="97" t="s">
        <v>22</v>
      </c>
      <c r="D142" s="97"/>
      <c r="H142" s="97" t="s">
        <v>23</v>
      </c>
      <c r="I142" s="97"/>
      <c r="J142" s="80"/>
      <c r="R142" s="14"/>
    </row>
    <row r="143" spans="1:20" hidden="1" x14ac:dyDescent="0.15">
      <c r="R143" s="14"/>
    </row>
    <row r="144" spans="1:20" hidden="1" x14ac:dyDescent="0.15">
      <c r="R144" s="14"/>
    </row>
    <row r="145" spans="18:18" hidden="1" x14ac:dyDescent="0.15">
      <c r="R145" s="14"/>
    </row>
    <row r="146" spans="18:18" hidden="1" x14ac:dyDescent="0.15">
      <c r="R146" s="14"/>
    </row>
    <row r="147" spans="18:18" hidden="1" x14ac:dyDescent="0.15">
      <c r="R147" s="14"/>
    </row>
    <row r="148" spans="18:18" hidden="1" x14ac:dyDescent="0.15">
      <c r="R148" s="14"/>
    </row>
    <row r="149" spans="18:18" hidden="1" x14ac:dyDescent="0.15">
      <c r="R149" s="14"/>
    </row>
    <row r="150" spans="18:18" hidden="1" x14ac:dyDescent="0.15">
      <c r="R150" s="14"/>
    </row>
    <row r="151" spans="18:18" hidden="1" x14ac:dyDescent="0.15">
      <c r="R151" s="14"/>
    </row>
    <row r="152" spans="18:18" hidden="1" x14ac:dyDescent="0.15">
      <c r="R152" s="14"/>
    </row>
    <row r="153" spans="18:18" hidden="1" x14ac:dyDescent="0.15">
      <c r="R153" s="14"/>
    </row>
    <row r="154" spans="18:18" hidden="1" x14ac:dyDescent="0.15">
      <c r="R154" s="14"/>
    </row>
    <row r="155" spans="18:18" hidden="1" x14ac:dyDescent="0.15">
      <c r="R155" s="14"/>
    </row>
    <row r="156" spans="18:18" x14ac:dyDescent="0.15">
      <c r="R156" s="14"/>
    </row>
    <row r="157" spans="18:18" x14ac:dyDescent="0.15">
      <c r="R157" s="14"/>
    </row>
    <row r="158" spans="18:18" x14ac:dyDescent="0.15">
      <c r="R158" s="14"/>
    </row>
    <row r="159" spans="18:18" x14ac:dyDescent="0.15">
      <c r="R159" s="14"/>
    </row>
    <row r="160" spans="18:18" x14ac:dyDescent="0.15">
      <c r="R160" s="14"/>
    </row>
    <row r="161" spans="18:18" x14ac:dyDescent="0.15">
      <c r="R161" s="14"/>
    </row>
    <row r="162" spans="18:18" x14ac:dyDescent="0.15">
      <c r="R162" s="14"/>
    </row>
    <row r="163" spans="18:18" x14ac:dyDescent="0.15">
      <c r="R163" s="14"/>
    </row>
    <row r="164" spans="18:18" x14ac:dyDescent="0.15">
      <c r="R164" s="14"/>
    </row>
    <row r="165" spans="18:18" x14ac:dyDescent="0.15">
      <c r="R165" s="14"/>
    </row>
    <row r="166" spans="18:18" x14ac:dyDescent="0.15">
      <c r="R166" s="14"/>
    </row>
    <row r="167" spans="18:18" x14ac:dyDescent="0.15">
      <c r="R167" s="14"/>
    </row>
    <row r="168" spans="18:18" x14ac:dyDescent="0.15">
      <c r="R168" s="14"/>
    </row>
    <row r="169" spans="18:18" x14ac:dyDescent="0.15">
      <c r="R169" s="14"/>
    </row>
    <row r="170" spans="18:18" x14ac:dyDescent="0.15">
      <c r="R170" s="14"/>
    </row>
    <row r="171" spans="18:18" x14ac:dyDescent="0.15">
      <c r="R171" s="14"/>
    </row>
    <row r="172" spans="18:18" x14ac:dyDescent="0.15">
      <c r="R172" s="14"/>
    </row>
    <row r="173" spans="18:18" x14ac:dyDescent="0.15">
      <c r="R173" s="14"/>
    </row>
    <row r="174" spans="18:18" x14ac:dyDescent="0.15">
      <c r="R174" s="14"/>
    </row>
    <row r="175" spans="18:18" x14ac:dyDescent="0.15">
      <c r="R175" s="14"/>
    </row>
    <row r="176" spans="18:18" x14ac:dyDescent="0.15">
      <c r="R176" s="14"/>
    </row>
    <row r="177" spans="18:18" x14ac:dyDescent="0.15">
      <c r="R177" s="14"/>
    </row>
    <row r="178" spans="18:18" x14ac:dyDescent="0.15">
      <c r="R178" s="14"/>
    </row>
    <row r="179" spans="18:18" x14ac:dyDescent="0.15">
      <c r="R179" s="14"/>
    </row>
    <row r="180" spans="18:18" x14ac:dyDescent="0.15">
      <c r="R180" s="14"/>
    </row>
    <row r="181" spans="18:18" x14ac:dyDescent="0.15">
      <c r="R181" s="14"/>
    </row>
    <row r="182" spans="18:18" x14ac:dyDescent="0.15">
      <c r="R182" s="14"/>
    </row>
    <row r="183" spans="18:18" x14ac:dyDescent="0.15">
      <c r="R183" s="14"/>
    </row>
    <row r="184" spans="18:18" x14ac:dyDescent="0.15">
      <c r="R184" s="14"/>
    </row>
    <row r="185" spans="18:18" x14ac:dyDescent="0.15">
      <c r="R185" s="14"/>
    </row>
    <row r="186" spans="18:18" x14ac:dyDescent="0.15">
      <c r="R186" s="14"/>
    </row>
    <row r="187" spans="18:18" x14ac:dyDescent="0.15">
      <c r="R187" s="14"/>
    </row>
    <row r="188" spans="18:18" x14ac:dyDescent="0.15">
      <c r="R188" s="14"/>
    </row>
    <row r="189" spans="18:18" x14ac:dyDescent="0.15">
      <c r="R189" s="14"/>
    </row>
    <row r="190" spans="18:18" x14ac:dyDescent="0.15">
      <c r="R190" s="14"/>
    </row>
    <row r="191" spans="18:18" x14ac:dyDescent="0.15">
      <c r="R191" s="14"/>
    </row>
    <row r="192" spans="18:18" x14ac:dyDescent="0.15">
      <c r="R192" s="14"/>
    </row>
    <row r="193" spans="18:18" x14ac:dyDescent="0.15">
      <c r="R193" s="14"/>
    </row>
    <row r="194" spans="18:18" x14ac:dyDescent="0.15">
      <c r="R194" s="14"/>
    </row>
    <row r="195" spans="18:18" x14ac:dyDescent="0.15">
      <c r="R195" s="14"/>
    </row>
    <row r="196" spans="18:18" x14ac:dyDescent="0.15">
      <c r="R196" s="14"/>
    </row>
    <row r="197" spans="18:18" x14ac:dyDescent="0.15">
      <c r="R197" s="14"/>
    </row>
    <row r="198" spans="18:18" x14ac:dyDescent="0.15">
      <c r="R198" s="14"/>
    </row>
    <row r="199" spans="18:18" x14ac:dyDescent="0.15">
      <c r="R199" s="14"/>
    </row>
    <row r="200" spans="18:18" x14ac:dyDescent="0.15">
      <c r="R200" s="14"/>
    </row>
    <row r="201" spans="18:18" x14ac:dyDescent="0.15">
      <c r="R201" s="14"/>
    </row>
    <row r="202" spans="18:18" x14ac:dyDescent="0.15">
      <c r="R202" s="14"/>
    </row>
    <row r="203" spans="18:18" x14ac:dyDescent="0.15">
      <c r="R203" s="14"/>
    </row>
    <row r="204" spans="18:18" x14ac:dyDescent="0.15">
      <c r="R204" s="14"/>
    </row>
    <row r="205" spans="18:18" x14ac:dyDescent="0.15">
      <c r="R205" s="14"/>
    </row>
    <row r="206" spans="18:18" x14ac:dyDescent="0.15">
      <c r="R206" s="14"/>
    </row>
    <row r="207" spans="18:18" x14ac:dyDescent="0.15">
      <c r="R207" s="14"/>
    </row>
    <row r="208" spans="18:18" x14ac:dyDescent="0.15">
      <c r="R208" s="14"/>
    </row>
    <row r="209" spans="18:18" x14ac:dyDescent="0.15">
      <c r="R209" s="14"/>
    </row>
    <row r="210" spans="18:18" x14ac:dyDescent="0.15">
      <c r="R210" s="14"/>
    </row>
    <row r="211" spans="18:18" x14ac:dyDescent="0.15">
      <c r="R211" s="14"/>
    </row>
    <row r="212" spans="18:18" x14ac:dyDescent="0.15">
      <c r="R212" s="14"/>
    </row>
    <row r="213" spans="18:18" x14ac:dyDescent="0.15">
      <c r="R213" s="14"/>
    </row>
    <row r="214" spans="18:18" x14ac:dyDescent="0.15">
      <c r="R214" s="14"/>
    </row>
    <row r="215" spans="18:18" x14ac:dyDescent="0.15">
      <c r="R215" s="14"/>
    </row>
    <row r="216" spans="18:18" x14ac:dyDescent="0.15">
      <c r="R216" s="14"/>
    </row>
    <row r="217" spans="18:18" x14ac:dyDescent="0.15">
      <c r="R217" s="14"/>
    </row>
    <row r="218" spans="18:18" x14ac:dyDescent="0.15">
      <c r="R218" s="14"/>
    </row>
    <row r="219" spans="18:18" x14ac:dyDescent="0.15">
      <c r="R219" s="14"/>
    </row>
    <row r="220" spans="18:18" x14ac:dyDescent="0.15">
      <c r="R220" s="14"/>
    </row>
    <row r="221" spans="18:18" x14ac:dyDescent="0.15">
      <c r="R221" s="14"/>
    </row>
    <row r="222" spans="18:18" x14ac:dyDescent="0.15">
      <c r="R222" s="14"/>
    </row>
    <row r="223" spans="18:18" x14ac:dyDescent="0.15">
      <c r="R223" s="14"/>
    </row>
    <row r="224" spans="18:18" x14ac:dyDescent="0.15">
      <c r="R224" s="14"/>
    </row>
    <row r="225" spans="18:18" x14ac:dyDescent="0.15">
      <c r="R225" s="14"/>
    </row>
    <row r="226" spans="18:18" x14ac:dyDescent="0.15">
      <c r="R226" s="14"/>
    </row>
    <row r="227" spans="18:18" x14ac:dyDescent="0.15">
      <c r="R227" s="14"/>
    </row>
    <row r="228" spans="18:18" x14ac:dyDescent="0.15">
      <c r="R228" s="14"/>
    </row>
    <row r="229" spans="18:18" x14ac:dyDescent="0.15">
      <c r="R229" s="14"/>
    </row>
    <row r="230" spans="18:18" x14ac:dyDescent="0.15">
      <c r="R230" s="14"/>
    </row>
    <row r="231" spans="18:18" x14ac:dyDescent="0.15">
      <c r="R231" s="14"/>
    </row>
    <row r="232" spans="18:18" x14ac:dyDescent="0.15">
      <c r="R232" s="14"/>
    </row>
    <row r="233" spans="18:18" x14ac:dyDescent="0.15">
      <c r="R233" s="14"/>
    </row>
    <row r="234" spans="18:18" x14ac:dyDescent="0.15">
      <c r="R234" s="14"/>
    </row>
    <row r="235" spans="18:18" x14ac:dyDescent="0.15">
      <c r="R235" s="14"/>
    </row>
    <row r="236" spans="18:18" x14ac:dyDescent="0.15">
      <c r="R236" s="14"/>
    </row>
    <row r="237" spans="18:18" x14ac:dyDescent="0.15">
      <c r="R237" s="14"/>
    </row>
    <row r="238" spans="18:18" x14ac:dyDescent="0.15">
      <c r="R238" s="14"/>
    </row>
    <row r="239" spans="18:18" x14ac:dyDescent="0.15">
      <c r="R239" s="14"/>
    </row>
    <row r="240" spans="18:18" x14ac:dyDescent="0.15">
      <c r="R240" s="14"/>
    </row>
    <row r="241" spans="18:18" x14ac:dyDescent="0.15">
      <c r="R241" s="14"/>
    </row>
    <row r="242" spans="18:18" x14ac:dyDescent="0.15">
      <c r="R242" s="14"/>
    </row>
    <row r="243" spans="18:18" x14ac:dyDescent="0.15">
      <c r="R243" s="14"/>
    </row>
    <row r="244" spans="18:18" x14ac:dyDescent="0.15">
      <c r="R244" s="14"/>
    </row>
    <row r="245" spans="18:18" x14ac:dyDescent="0.15">
      <c r="R245" s="14"/>
    </row>
    <row r="246" spans="18:18" x14ac:dyDescent="0.15">
      <c r="R246" s="14"/>
    </row>
    <row r="247" spans="18:18" x14ac:dyDescent="0.15">
      <c r="R247" s="14"/>
    </row>
    <row r="248" spans="18:18" x14ac:dyDescent="0.15">
      <c r="R248" s="14"/>
    </row>
    <row r="249" spans="18:18" x14ac:dyDescent="0.15">
      <c r="R249" s="14"/>
    </row>
    <row r="250" spans="18:18" x14ac:dyDescent="0.15">
      <c r="R250" s="14"/>
    </row>
    <row r="251" spans="18:18" x14ac:dyDescent="0.15">
      <c r="R251" s="14"/>
    </row>
    <row r="252" spans="18:18" x14ac:dyDescent="0.15">
      <c r="R252" s="14"/>
    </row>
    <row r="253" spans="18:18" x14ac:dyDescent="0.15">
      <c r="R253" s="14"/>
    </row>
    <row r="254" spans="18:18" x14ac:dyDescent="0.15">
      <c r="R254" s="14"/>
    </row>
    <row r="255" spans="18:18" x14ac:dyDescent="0.15">
      <c r="R255" s="14"/>
    </row>
    <row r="256" spans="18:18" x14ac:dyDescent="0.15">
      <c r="R256" s="14"/>
    </row>
    <row r="257" spans="18:18" x14ac:dyDescent="0.15">
      <c r="R257" s="14"/>
    </row>
  </sheetData>
  <autoFilter ref="A9:T142" xr:uid="{00000000-0009-0000-0000-000000000000}"/>
  <mergeCells count="12">
    <mergeCell ref="C137:D137"/>
    <mergeCell ref="H137:I137"/>
    <mergeCell ref="C138:D138"/>
    <mergeCell ref="H138:I138"/>
    <mergeCell ref="C142:D142"/>
    <mergeCell ref="H142:I142"/>
    <mergeCell ref="C139:D139"/>
    <mergeCell ref="H139:I139"/>
    <mergeCell ref="C140:D140"/>
    <mergeCell ref="H140:I140"/>
    <mergeCell ref="C141:D141"/>
    <mergeCell ref="H141:I1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H105"/>
  <sheetViews>
    <sheetView topLeftCell="A55" workbookViewId="0">
      <selection activeCell="J105" sqref="J105"/>
    </sheetView>
  </sheetViews>
  <sheetFormatPr defaultRowHeight="14.25" x14ac:dyDescent="0.15"/>
  <cols>
    <col min="2" max="2" width="12.5546875" customWidth="1"/>
    <col min="3" max="3" width="32.2890625" bestFit="1" customWidth="1"/>
    <col min="4" max="4" width="14.05078125" style="55" customWidth="1"/>
    <col min="5" max="5" width="26.01171875" bestFit="1" customWidth="1"/>
    <col min="6" max="6" width="26.16015625" customWidth="1"/>
    <col min="7" max="7" width="13.6015625" customWidth="1"/>
  </cols>
  <sheetData>
    <row r="1" spans="1:7" hidden="1" x14ac:dyDescent="0.15">
      <c r="A1" s="51"/>
      <c r="B1" s="51"/>
      <c r="C1" s="51"/>
      <c r="D1" s="52" t="s">
        <v>32</v>
      </c>
      <c r="E1" s="51"/>
      <c r="F1" s="51"/>
      <c r="G1" s="51"/>
    </row>
    <row r="2" spans="1:7" hidden="1" x14ac:dyDescent="0.15">
      <c r="B2" s="50">
        <f>'Расписание  NEW'!C10</f>
        <v>44164</v>
      </c>
      <c r="C2" s="49" t="str">
        <f>TEXT(B2,"дддд")</f>
        <v>воскресенье</v>
      </c>
      <c r="D2" s="53"/>
    </row>
    <row r="3" spans="1:7" hidden="1" x14ac:dyDescent="0.15">
      <c r="B3" s="49" t="s">
        <v>24</v>
      </c>
      <c r="C3" s="49" t="s">
        <v>25</v>
      </c>
      <c r="D3" s="53" t="s">
        <v>26</v>
      </c>
      <c r="E3" s="49" t="s">
        <v>27</v>
      </c>
      <c r="F3" s="49" t="s">
        <v>28</v>
      </c>
      <c r="G3" s="49" t="s">
        <v>29</v>
      </c>
    </row>
    <row r="4" spans="1:7" hidden="1" x14ac:dyDescent="0.15">
      <c r="B4">
        <v>1</v>
      </c>
      <c r="C4" t="s">
        <v>31</v>
      </c>
      <c r="D4" s="54"/>
      <c r="E4" t="str">
        <f>'Расписание  NEW'!C12&amp;'Расписание  NEW'!B12</f>
        <v xml:space="preserve"> '11/10'</v>
      </c>
      <c r="F4" t="str">
        <f>'Расписание  NEW'!D12&amp;'Расписание  NEW'!B12</f>
        <v xml:space="preserve"> '11/10'</v>
      </c>
      <c r="G4">
        <v>1</v>
      </c>
    </row>
    <row r="5" spans="1:7" hidden="1" x14ac:dyDescent="0.15">
      <c r="B5">
        <v>2</v>
      </c>
      <c r="C5" t="s">
        <v>31</v>
      </c>
      <c r="D5" s="54"/>
      <c r="E5" t="str">
        <f>'Расписание  NEW'!C14&amp;'Расписание  NEW'!B14</f>
        <v>Планета  '07/06'</v>
      </c>
      <c r="F5" t="str">
        <f>'Расписание  NEW'!D14&amp;'Расписание  NEW'!B14</f>
        <v>Светон  '07/06'</v>
      </c>
      <c r="G5">
        <v>1</v>
      </c>
    </row>
    <row r="6" spans="1:7" hidden="1" x14ac:dyDescent="0.15">
      <c r="A6" s="51"/>
      <c r="B6" s="51"/>
      <c r="C6" s="51"/>
      <c r="D6" s="52" t="s">
        <v>33</v>
      </c>
      <c r="E6" s="51"/>
      <c r="F6" s="51"/>
      <c r="G6" s="51"/>
    </row>
    <row r="7" spans="1:7" hidden="1" x14ac:dyDescent="0.15">
      <c r="B7" s="50">
        <f>'Расписание  NEW'!C17</f>
        <v>44171</v>
      </c>
      <c r="C7" s="49" t="str">
        <f>TEXT(B7,"дддд")</f>
        <v>воскресенье</v>
      </c>
    </row>
    <row r="8" spans="1:7" hidden="1" x14ac:dyDescent="0.15">
      <c r="B8" s="49" t="s">
        <v>24</v>
      </c>
      <c r="C8" s="49" t="s">
        <v>25</v>
      </c>
      <c r="D8" s="53" t="s">
        <v>26</v>
      </c>
      <c r="E8" s="49" t="s">
        <v>27</v>
      </c>
      <c r="F8" s="49" t="s">
        <v>28</v>
      </c>
      <c r="G8" s="49" t="s">
        <v>29</v>
      </c>
    </row>
    <row r="9" spans="1:7" hidden="1" x14ac:dyDescent="0.15">
      <c r="B9">
        <v>1</v>
      </c>
      <c r="C9" t="s">
        <v>31</v>
      </c>
      <c r="D9" s="54"/>
      <c r="E9" t="str">
        <f>'Расписание  NEW'!C19&amp;'Расписание  NEW'!B19</f>
        <v>Планета  '11/10'</v>
      </c>
      <c r="F9" t="str">
        <f>'Расписание  NEW'!D19&amp;'Расписание  NEW'!B19</f>
        <v>Юниор  '11/10'</v>
      </c>
      <c r="G9">
        <v>1</v>
      </c>
    </row>
    <row r="10" spans="1:7" hidden="1" x14ac:dyDescent="0.15">
      <c r="B10">
        <v>2</v>
      </c>
      <c r="C10" t="s">
        <v>31</v>
      </c>
      <c r="D10" s="54"/>
      <c r="E10" t="str">
        <f>'Расписание  NEW'!C21&amp;'Расписание  NEW'!B21</f>
        <v>Планета  '07/06'</v>
      </c>
      <c r="F10" t="str">
        <f>'Расписание  NEW'!D21&amp;'Расписание  NEW'!B21</f>
        <v>Юниор  '07/06'</v>
      </c>
      <c r="G10">
        <v>1</v>
      </c>
    </row>
    <row r="11" spans="1:7" hidden="1" x14ac:dyDescent="0.15">
      <c r="B11">
        <v>4</v>
      </c>
      <c r="D11" s="54"/>
      <c r="E11" t="str">
        <f>'Расписание  NEW'!I33&amp;'Расписание  NEW'!B19</f>
        <v>Вымпел  '11/10'</v>
      </c>
      <c r="F11" t="str">
        <f>'Расписание  NEW'!K33&amp;'Расписание  NEW'!B19</f>
        <v xml:space="preserve"> '11/10'</v>
      </c>
      <c r="G11">
        <v>1</v>
      </c>
    </row>
    <row r="12" spans="1:7" x14ac:dyDescent="0.15">
      <c r="A12" s="51"/>
      <c r="B12" s="51"/>
      <c r="C12" s="51"/>
      <c r="D12" s="52" t="s">
        <v>34</v>
      </c>
      <c r="E12" s="51"/>
      <c r="F12" s="51"/>
      <c r="G12" s="51"/>
    </row>
    <row r="13" spans="1:7" x14ac:dyDescent="0.15">
      <c r="B13" s="50">
        <v>43795</v>
      </c>
      <c r="C13" s="49" t="s">
        <v>42</v>
      </c>
      <c r="D13" s="53"/>
    </row>
    <row r="14" spans="1:7" x14ac:dyDescent="0.15">
      <c r="B14" s="49" t="s">
        <v>24</v>
      </c>
      <c r="C14" s="49" t="s">
        <v>25</v>
      </c>
      <c r="D14" s="53" t="s">
        <v>26</v>
      </c>
      <c r="E14" s="49" t="s">
        <v>27</v>
      </c>
      <c r="F14" s="49" t="s">
        <v>28</v>
      </c>
      <c r="G14" s="49" t="s">
        <v>29</v>
      </c>
    </row>
    <row r="15" spans="1:7" x14ac:dyDescent="0.15">
      <c r="B15">
        <v>1</v>
      </c>
      <c r="C15" t="s">
        <v>38</v>
      </c>
      <c r="D15" s="54" t="s">
        <v>37</v>
      </c>
      <c r="E15" t="s">
        <v>43</v>
      </c>
      <c r="F15" t="s">
        <v>44</v>
      </c>
      <c r="G15">
        <v>1</v>
      </c>
    </row>
    <row r="16" spans="1:7" x14ac:dyDescent="0.15">
      <c r="B16" s="50">
        <v>43798</v>
      </c>
      <c r="C16" s="49" t="s">
        <v>45</v>
      </c>
      <c r="D16" s="53"/>
    </row>
    <row r="17" spans="1:7" x14ac:dyDescent="0.15">
      <c r="B17" s="49" t="s">
        <v>24</v>
      </c>
      <c r="C17" s="49" t="s">
        <v>25</v>
      </c>
      <c r="D17" s="53" t="s">
        <v>26</v>
      </c>
      <c r="E17" s="49" t="s">
        <v>27</v>
      </c>
      <c r="F17" s="49" t="s">
        <v>28</v>
      </c>
      <c r="G17" s="49" t="s">
        <v>29</v>
      </c>
    </row>
    <row r="18" spans="1:7" x14ac:dyDescent="0.15">
      <c r="B18">
        <v>2</v>
      </c>
      <c r="C18" t="s">
        <v>41</v>
      </c>
      <c r="D18" s="54">
        <v>0.77083333333333337</v>
      </c>
      <c r="E18" t="s">
        <v>46</v>
      </c>
      <c r="F18" t="s">
        <v>47</v>
      </c>
      <c r="G18">
        <v>1</v>
      </c>
    </row>
    <row r="19" spans="1:7" x14ac:dyDescent="0.15">
      <c r="B19" s="50">
        <v>43799</v>
      </c>
      <c r="C19" s="49" t="s">
        <v>48</v>
      </c>
      <c r="D19" s="53"/>
    </row>
    <row r="20" spans="1:7" x14ac:dyDescent="0.15">
      <c r="B20" s="49" t="s">
        <v>24</v>
      </c>
      <c r="C20" s="49" t="s">
        <v>25</v>
      </c>
      <c r="D20" s="53" t="s">
        <v>26</v>
      </c>
      <c r="E20" s="49" t="s">
        <v>27</v>
      </c>
      <c r="F20" s="49" t="s">
        <v>28</v>
      </c>
      <c r="G20" s="49" t="s">
        <v>29</v>
      </c>
    </row>
    <row r="21" spans="1:7" x14ac:dyDescent="0.15">
      <c r="A21" t="s">
        <v>59</v>
      </c>
      <c r="B21" s="59">
        <v>3</v>
      </c>
      <c r="C21" s="59" t="s">
        <v>30</v>
      </c>
      <c r="D21" s="60">
        <v>0.45833333333333331</v>
      </c>
      <c r="E21" s="59" t="s">
        <v>49</v>
      </c>
      <c r="F21" s="59" t="s">
        <v>50</v>
      </c>
      <c r="G21" s="59">
        <v>1</v>
      </c>
    </row>
    <row r="22" spans="1:7" x14ac:dyDescent="0.15">
      <c r="A22" t="s">
        <v>59</v>
      </c>
      <c r="B22" s="59">
        <v>4</v>
      </c>
      <c r="C22" s="59" t="s">
        <v>30</v>
      </c>
      <c r="D22" s="60">
        <v>0.5</v>
      </c>
      <c r="E22" s="59" t="s">
        <v>44</v>
      </c>
      <c r="F22" s="59" t="s">
        <v>51</v>
      </c>
      <c r="G22" s="59">
        <v>1</v>
      </c>
    </row>
    <row r="23" spans="1:7" x14ac:dyDescent="0.15">
      <c r="B23">
        <v>5</v>
      </c>
      <c r="C23" t="s">
        <v>30</v>
      </c>
      <c r="D23" s="54">
        <v>0.54166666666666663</v>
      </c>
      <c r="E23" t="s">
        <v>52</v>
      </c>
      <c r="F23" t="s">
        <v>53</v>
      </c>
      <c r="G23">
        <v>1</v>
      </c>
    </row>
    <row r="24" spans="1:7" x14ac:dyDescent="0.15">
      <c r="B24" s="50">
        <v>43800</v>
      </c>
      <c r="C24" s="49" t="s">
        <v>54</v>
      </c>
      <c r="D24" s="53"/>
    </row>
    <row r="25" spans="1:7" x14ac:dyDescent="0.15">
      <c r="B25" s="49" t="s">
        <v>24</v>
      </c>
      <c r="C25" s="49" t="s">
        <v>25</v>
      </c>
      <c r="D25" s="53" t="s">
        <v>26</v>
      </c>
      <c r="E25" s="49" t="s">
        <v>27</v>
      </c>
      <c r="F25" s="49" t="s">
        <v>28</v>
      </c>
      <c r="G25" s="49" t="s">
        <v>29</v>
      </c>
    </row>
    <row r="26" spans="1:7" x14ac:dyDescent="0.15">
      <c r="B26">
        <v>6</v>
      </c>
      <c r="C26" t="s">
        <v>30</v>
      </c>
      <c r="D26" s="54">
        <v>0.45833333333333331</v>
      </c>
      <c r="E26" t="s">
        <v>39</v>
      </c>
      <c r="F26" t="s">
        <v>40</v>
      </c>
      <c r="G26">
        <v>1</v>
      </c>
    </row>
    <row r="27" spans="1:7" x14ac:dyDescent="0.15">
      <c r="B27">
        <v>7</v>
      </c>
      <c r="C27" t="s">
        <v>30</v>
      </c>
      <c r="D27" s="54">
        <v>0.5</v>
      </c>
      <c r="E27" s="58" t="s">
        <v>60</v>
      </c>
      <c r="F27" t="s">
        <v>61</v>
      </c>
      <c r="G27">
        <v>1</v>
      </c>
    </row>
    <row r="28" spans="1:7" x14ac:dyDescent="0.15">
      <c r="B28">
        <v>8</v>
      </c>
      <c r="C28" t="s">
        <v>31</v>
      </c>
      <c r="D28" s="54">
        <v>0.53125</v>
      </c>
      <c r="E28" t="s">
        <v>55</v>
      </c>
      <c r="F28" t="s">
        <v>56</v>
      </c>
      <c r="G28">
        <v>1</v>
      </c>
    </row>
    <row r="29" spans="1:7" x14ac:dyDescent="0.15">
      <c r="B29">
        <v>9</v>
      </c>
      <c r="C29" t="s">
        <v>31</v>
      </c>
      <c r="D29" s="54">
        <v>0.58333333333333337</v>
      </c>
      <c r="E29" t="s">
        <v>57</v>
      </c>
      <c r="F29" t="s">
        <v>58</v>
      </c>
      <c r="G29">
        <v>1</v>
      </c>
    </row>
    <row r="30" spans="1:7" x14ac:dyDescent="0.15">
      <c r="A30" s="51"/>
      <c r="B30" s="51"/>
      <c r="C30" s="51"/>
      <c r="D30" s="52" t="s">
        <v>35</v>
      </c>
      <c r="E30" s="51"/>
      <c r="F30" s="51"/>
      <c r="G30" s="51"/>
    </row>
    <row r="31" spans="1:7" x14ac:dyDescent="0.15">
      <c r="B31" s="50">
        <f>'Расписание  NEW'!B31</f>
        <v>44184</v>
      </c>
      <c r="C31" s="49" t="str">
        <f>TEXT(B31,"дддд")</f>
        <v>суббота</v>
      </c>
      <c r="D31" s="53"/>
    </row>
    <row r="32" spans="1:7" x14ac:dyDescent="0.15">
      <c r="B32" s="49" t="s">
        <v>24</v>
      </c>
      <c r="C32" s="49" t="s">
        <v>25</v>
      </c>
      <c r="D32" s="53" t="s">
        <v>26</v>
      </c>
      <c r="E32" s="49" t="s">
        <v>27</v>
      </c>
      <c r="F32" s="49" t="s">
        <v>28</v>
      </c>
      <c r="G32" s="49" t="s">
        <v>29</v>
      </c>
    </row>
    <row r="33" spans="1:7" x14ac:dyDescent="0.15">
      <c r="A33" t="s">
        <v>59</v>
      </c>
      <c r="B33" s="59">
        <v>1</v>
      </c>
      <c r="C33" s="59" t="s">
        <v>30</v>
      </c>
      <c r="D33" s="60">
        <v>0.45833333333333331</v>
      </c>
      <c r="E33" s="59" t="str">
        <f>'Расписание  NEW'!C63&amp;'Расписание  NEW'!B35</f>
        <v xml:space="preserve"> '07/06'</v>
      </c>
      <c r="F33" s="59" t="str">
        <f>'Расписание  NEW'!D63&amp;'Расписание  NEW'!B35</f>
        <v xml:space="preserve"> '07/06'</v>
      </c>
      <c r="G33" s="59">
        <v>1</v>
      </c>
    </row>
    <row r="34" spans="1:7" x14ac:dyDescent="0.15">
      <c r="A34" t="s">
        <v>59</v>
      </c>
      <c r="B34" s="59">
        <v>2</v>
      </c>
      <c r="C34" s="59" t="s">
        <v>30</v>
      </c>
      <c r="D34" s="60">
        <v>0.5</v>
      </c>
      <c r="E34" s="59" t="str">
        <f>'Расписание  NEW'!C64&amp;'Расписание  NEW'!B36</f>
        <v xml:space="preserve"> '05/04'</v>
      </c>
      <c r="F34" s="59" t="str">
        <f>'Расписание  NEW'!D64&amp;'Расписание  NEW'!B36</f>
        <v xml:space="preserve"> '05/04'</v>
      </c>
      <c r="G34" s="59">
        <v>1</v>
      </c>
    </row>
    <row r="35" spans="1:7" x14ac:dyDescent="0.15">
      <c r="B35" s="50">
        <f>'Расписание  NEW'!C31</f>
        <v>44185</v>
      </c>
      <c r="C35" s="49" t="str">
        <f>TEXT(B35,"дддд")</f>
        <v>воскресенье</v>
      </c>
      <c r="D35" s="53"/>
    </row>
    <row r="36" spans="1:7" x14ac:dyDescent="0.15">
      <c r="B36" s="49" t="s">
        <v>24</v>
      </c>
      <c r="C36" s="49" t="s">
        <v>25</v>
      </c>
      <c r="D36" s="53" t="s">
        <v>26</v>
      </c>
      <c r="E36" s="49" t="s">
        <v>27</v>
      </c>
      <c r="F36" s="49" t="s">
        <v>28</v>
      </c>
      <c r="G36" s="49" t="s">
        <v>29</v>
      </c>
    </row>
    <row r="37" spans="1:7" x14ac:dyDescent="0.15">
      <c r="A37" s="59"/>
      <c r="B37" s="59">
        <v>3</v>
      </c>
      <c r="C37" s="59" t="s">
        <v>30</v>
      </c>
      <c r="D37" s="60">
        <v>0.45833333333333331</v>
      </c>
      <c r="E37" s="59" t="str">
        <f>'Расписание  NEW'!C33&amp;'Расписание  NEW'!B33</f>
        <v>Западные Волки  '11/10'</v>
      </c>
      <c r="F37" s="59" t="str">
        <f>'Расписание  NEW'!D33&amp;'Расписание  NEW'!B33</f>
        <v>Салют '11/10'</v>
      </c>
      <c r="G37" s="59">
        <v>1</v>
      </c>
    </row>
    <row r="38" spans="1:7" x14ac:dyDescent="0.15">
      <c r="A38" s="59"/>
      <c r="B38" s="59">
        <v>4</v>
      </c>
      <c r="C38" s="59" t="s">
        <v>30</v>
      </c>
      <c r="D38" s="60">
        <v>0.5</v>
      </c>
      <c r="E38" s="59" t="str">
        <f>'Расписание  NEW'!C34&amp;'Расписание  NEW'!B34</f>
        <v>Западные Волки  '09/08'</v>
      </c>
      <c r="F38" s="59" t="str">
        <f>'Расписание  NEW'!D34&amp;'Расписание  NEW'!B34</f>
        <v>Метеор '09/08'</v>
      </c>
      <c r="G38" s="59">
        <v>1</v>
      </c>
    </row>
    <row r="39" spans="1:7" x14ac:dyDescent="0.15">
      <c r="A39" s="59"/>
      <c r="B39" s="59">
        <v>5</v>
      </c>
      <c r="C39" s="59" t="s">
        <v>30</v>
      </c>
      <c r="D39" s="60">
        <v>0.54166666666666663</v>
      </c>
      <c r="E39" s="59" t="str">
        <f>'Расписание  NEW'!G44&amp;'Расписание  NEW'!B37</f>
        <v>Западные Волки  '03/02'</v>
      </c>
      <c r="F39" s="59" t="str">
        <f>'Расписание  NEW'!F44&amp;'Расписание  NEW'!B37</f>
        <v>Планета  '03/02'</v>
      </c>
      <c r="G39" s="59">
        <v>1</v>
      </c>
    </row>
    <row r="40" spans="1:7" x14ac:dyDescent="0.15">
      <c r="A40" s="59"/>
      <c r="B40" s="59">
        <v>6</v>
      </c>
      <c r="C40" s="59" t="s">
        <v>31</v>
      </c>
      <c r="D40" s="60">
        <v>0.53125</v>
      </c>
      <c r="E40" s="59" t="str">
        <f>'Расписание  NEW'!F34&amp;'Расписание  NEW'!$B$34</f>
        <v>Светон '09/08'</v>
      </c>
      <c r="F40" s="59" t="str">
        <f>'Расписание  NEW'!G34&amp;'Расписание  NEW'!$B$34</f>
        <v>Юниор  '09/08'</v>
      </c>
      <c r="G40" s="59">
        <v>1</v>
      </c>
    </row>
    <row r="41" spans="1:7" x14ac:dyDescent="0.15">
      <c r="A41" s="59"/>
      <c r="B41" s="59">
        <v>7</v>
      </c>
      <c r="C41" s="59" t="s">
        <v>31</v>
      </c>
      <c r="D41" s="60">
        <v>0.58333333333333337</v>
      </c>
      <c r="E41" s="59" t="str">
        <f>'Расписание  NEW'!F35&amp;'Расписание  NEW'!$B$35</f>
        <v xml:space="preserve"> '07/06'</v>
      </c>
      <c r="F41" s="59" t="str">
        <f>'Расписание  NEW'!G35&amp;'Расписание  NEW'!$B$35</f>
        <v xml:space="preserve"> '07/06'</v>
      </c>
      <c r="G41" s="59">
        <v>1</v>
      </c>
    </row>
    <row r="42" spans="1:7" x14ac:dyDescent="0.15">
      <c r="A42" s="59"/>
      <c r="B42" s="59">
        <f>B41+1</f>
        <v>8</v>
      </c>
      <c r="C42" s="59"/>
      <c r="D42" s="61"/>
      <c r="E42" s="59" t="str">
        <f>'Расписание  NEW'!I32&amp;'Расписание  NEW'!$B32</f>
        <v>Вымпел  '13/12'</v>
      </c>
      <c r="F42" s="59" t="str">
        <f>'Расписание  NEW'!K32&amp;'Расписание  NEW'!$B32</f>
        <v xml:space="preserve"> '13/12'</v>
      </c>
      <c r="G42" s="59">
        <v>1</v>
      </c>
    </row>
    <row r="43" spans="1:7" x14ac:dyDescent="0.15">
      <c r="A43" s="59"/>
      <c r="B43" s="59">
        <f>B42+1</f>
        <v>9</v>
      </c>
      <c r="C43" s="59"/>
      <c r="D43" s="61"/>
      <c r="E43" s="59" t="str">
        <f>'Расписание  NEW'!I33&amp;'Расписание  NEW'!$B33</f>
        <v>Вымпел  '11/10'</v>
      </c>
      <c r="F43" s="59" t="str">
        <f>'Расписание  NEW'!K33&amp;'Расписание  NEW'!$B33</f>
        <v xml:space="preserve"> '11/10'</v>
      </c>
      <c r="G43" s="59">
        <v>1</v>
      </c>
    </row>
    <row r="44" spans="1:7" x14ac:dyDescent="0.15">
      <c r="A44" s="51"/>
      <c r="B44" s="51"/>
      <c r="C44" s="51"/>
      <c r="D44" s="52" t="s">
        <v>36</v>
      </c>
      <c r="E44" s="51"/>
      <c r="F44" s="51"/>
      <c r="G44" s="51"/>
    </row>
    <row r="45" spans="1:7" x14ac:dyDescent="0.15">
      <c r="B45" s="50">
        <v>43811</v>
      </c>
      <c r="C45" s="49" t="str">
        <f>TEXT(B45,"дддд")</f>
        <v>четверг</v>
      </c>
      <c r="D45" s="53"/>
    </row>
    <row r="46" spans="1:7" x14ac:dyDescent="0.15">
      <c r="B46" s="49" t="s">
        <v>24</v>
      </c>
      <c r="C46" s="49" t="s">
        <v>25</v>
      </c>
      <c r="D46" s="53" t="s">
        <v>26</v>
      </c>
      <c r="E46" s="49" t="s">
        <v>27</v>
      </c>
      <c r="F46" s="49" t="s">
        <v>28</v>
      </c>
      <c r="G46" s="49" t="s">
        <v>29</v>
      </c>
    </row>
    <row r="47" spans="1:7" x14ac:dyDescent="0.15">
      <c r="B47">
        <v>1</v>
      </c>
      <c r="C47" t="s">
        <v>41</v>
      </c>
      <c r="D47" s="54">
        <v>0.77083333333333337</v>
      </c>
      <c r="E47" t="str">
        <f>'Расписание  NEW'!L40&amp;'Расписание  NEW'!B41</f>
        <v>Бригантина  '09/08'</v>
      </c>
      <c r="F47" t="str">
        <f>'Расписание  NEW'!M40&amp;'Расписание  NEW'!B41</f>
        <v>Вымпел  '09/08'</v>
      </c>
      <c r="G47">
        <v>1</v>
      </c>
    </row>
    <row r="48" spans="1:7" x14ac:dyDescent="0.15">
      <c r="B48" s="50">
        <v>43812</v>
      </c>
      <c r="C48" s="49" t="str">
        <f>TEXT(B48,"дддд")</f>
        <v>пятница</v>
      </c>
      <c r="D48" s="53"/>
    </row>
    <row r="49" spans="2:7" x14ac:dyDescent="0.15">
      <c r="B49" s="49" t="s">
        <v>24</v>
      </c>
      <c r="C49" s="49" t="s">
        <v>25</v>
      </c>
      <c r="D49" s="53" t="s">
        <v>26</v>
      </c>
      <c r="E49" s="49" t="s">
        <v>27</v>
      </c>
      <c r="F49" s="49" t="s">
        <v>28</v>
      </c>
      <c r="G49" s="49" t="s">
        <v>29</v>
      </c>
    </row>
    <row r="50" spans="2:7" x14ac:dyDescent="0.15">
      <c r="B50">
        <v>2</v>
      </c>
      <c r="C50" t="s">
        <v>41</v>
      </c>
      <c r="D50" s="54">
        <v>0.75</v>
      </c>
      <c r="E50" t="str">
        <f>'Расписание  NEW'!I126&amp;'Расписание  NEW'!B42</f>
        <v xml:space="preserve"> '07/06'</v>
      </c>
      <c r="F50" t="str">
        <f>'Расписание  NEW'!K126&amp;'Расписание  NEW'!B42</f>
        <v xml:space="preserve"> '07/06'</v>
      </c>
      <c r="G50">
        <v>1</v>
      </c>
    </row>
    <row r="51" spans="2:7" x14ac:dyDescent="0.15">
      <c r="B51" s="50">
        <f>'Расписание  NEW'!B38</f>
        <v>44191</v>
      </c>
      <c r="C51" s="49" t="str">
        <f>TEXT(B51,"дддд")</f>
        <v>суббота</v>
      </c>
      <c r="D51" s="53"/>
    </row>
    <row r="52" spans="2:7" x14ac:dyDescent="0.15">
      <c r="B52" s="49" t="s">
        <v>24</v>
      </c>
      <c r="C52" s="49" t="s">
        <v>25</v>
      </c>
      <c r="D52" s="53" t="s">
        <v>26</v>
      </c>
      <c r="E52" s="49" t="s">
        <v>27</v>
      </c>
      <c r="F52" s="49" t="s">
        <v>28</v>
      </c>
      <c r="G52" s="49" t="s">
        <v>29</v>
      </c>
    </row>
    <row r="53" spans="2:7" x14ac:dyDescent="0.15">
      <c r="B53">
        <v>3</v>
      </c>
      <c r="C53" t="s">
        <v>30</v>
      </c>
      <c r="D53" s="54">
        <v>0.45833333333333331</v>
      </c>
      <c r="E53" t="str">
        <f>'Расписание  NEW'!F67&amp;'Расписание  NEW'!B39</f>
        <v xml:space="preserve"> '13/12'</v>
      </c>
      <c r="F53" t="str">
        <f>'Расписание  NEW'!G67&amp;'Расписание  NEW'!B39</f>
        <v xml:space="preserve"> '13/12'</v>
      </c>
      <c r="G53">
        <v>1</v>
      </c>
    </row>
    <row r="54" spans="2:7" x14ac:dyDescent="0.15">
      <c r="B54">
        <f>B53+1</f>
        <v>4</v>
      </c>
      <c r="C54" t="s">
        <v>30</v>
      </c>
      <c r="D54" s="54">
        <v>0.5</v>
      </c>
      <c r="E54" t="str">
        <f>'Расписание  NEW'!C40&amp;'Расписание  NEW'!B40</f>
        <v xml:space="preserve"> '11/10'</v>
      </c>
      <c r="F54" t="str">
        <f>'Расписание  NEW'!D40&amp;'Расписание  NEW'!B40</f>
        <v xml:space="preserve"> '11/10'</v>
      </c>
      <c r="G54">
        <v>1</v>
      </c>
    </row>
    <row r="55" spans="2:7" x14ac:dyDescent="0.15">
      <c r="B55">
        <f>B54+1</f>
        <v>5</v>
      </c>
      <c r="C55" t="s">
        <v>30</v>
      </c>
      <c r="D55" s="54">
        <v>0.54166666666666663</v>
      </c>
      <c r="E55" t="str">
        <f>'Расписание  NEW'!C41&amp;'Расписание  NEW'!B41</f>
        <v>Метеор '09/08'</v>
      </c>
      <c r="F55" t="str">
        <f>'Расписание  NEW'!D41&amp;'Расписание  NEW'!B41</f>
        <v>Светон '09/08'</v>
      </c>
      <c r="G55">
        <v>1</v>
      </c>
    </row>
    <row r="56" spans="2:7" x14ac:dyDescent="0.15">
      <c r="B56">
        <f>B55+1</f>
        <v>6</v>
      </c>
      <c r="C56" t="s">
        <v>41</v>
      </c>
      <c r="D56" s="54">
        <v>0.45833333333333331</v>
      </c>
      <c r="E56" t="e">
        <f>'Расписание  NEW'!#REF!&amp;'Расписание  NEW'!B40</f>
        <v>#REF!</v>
      </c>
      <c r="F56" t="e">
        <f>'Расписание  NEW'!#REF!&amp;'Расписание  NEW'!B40</f>
        <v>#REF!</v>
      </c>
      <c r="G56">
        <v>1</v>
      </c>
    </row>
    <row r="57" spans="2:7" x14ac:dyDescent="0.15">
      <c r="B57">
        <f>B56+1</f>
        <v>7</v>
      </c>
      <c r="C57" t="s">
        <v>64</v>
      </c>
      <c r="D57" s="55" t="s">
        <v>63</v>
      </c>
      <c r="E57" t="e">
        <f>'Расписание  NEW'!#REF!&amp;'Расписание  NEW'!B40</f>
        <v>#REF!</v>
      </c>
      <c r="F57" t="s">
        <v>56</v>
      </c>
      <c r="G57">
        <v>1</v>
      </c>
    </row>
    <row r="58" spans="2:7" x14ac:dyDescent="0.15">
      <c r="B58">
        <f>B57+1</f>
        <v>8</v>
      </c>
      <c r="C58" t="s">
        <v>64</v>
      </c>
      <c r="D58" s="54">
        <v>0.45833333333333331</v>
      </c>
      <c r="E58" t="str">
        <f>'Расписание  NEW'!I40&amp;'Расписание  NEW'!B41</f>
        <v>Аннино '09/08'</v>
      </c>
      <c r="F58" t="s">
        <v>65</v>
      </c>
      <c r="G58">
        <v>1</v>
      </c>
    </row>
    <row r="59" spans="2:7" x14ac:dyDescent="0.15">
      <c r="B59" s="50">
        <f>'Расписание  NEW'!C38</f>
        <v>44192</v>
      </c>
      <c r="C59" s="49" t="str">
        <f>TEXT(B59,"дддд")</f>
        <v>воскресенье</v>
      </c>
      <c r="D59" s="53"/>
    </row>
    <row r="60" spans="2:7" x14ac:dyDescent="0.15">
      <c r="B60" s="49" t="s">
        <v>24</v>
      </c>
      <c r="C60" s="49" t="s">
        <v>25</v>
      </c>
      <c r="D60" s="53" t="s">
        <v>26</v>
      </c>
      <c r="E60" s="49" t="s">
        <v>27</v>
      </c>
      <c r="F60" s="49" t="s">
        <v>28</v>
      </c>
      <c r="G60" s="49" t="s">
        <v>29</v>
      </c>
    </row>
    <row r="61" spans="2:7" x14ac:dyDescent="0.15">
      <c r="B61">
        <v>9</v>
      </c>
      <c r="C61" t="s">
        <v>67</v>
      </c>
      <c r="D61" s="54">
        <v>0.53125</v>
      </c>
      <c r="E61" t="str">
        <f>'Расписание  NEW'!F40&amp;'Расписание  NEW'!$B$40</f>
        <v>Планета  '11/10'</v>
      </c>
      <c r="F61" t="str">
        <f>'Расписание  NEW'!G40&amp;'Расписание  NEW'!$B$40</f>
        <v>Западные Волки  '11/10'</v>
      </c>
      <c r="G61">
        <v>1</v>
      </c>
    </row>
    <row r="62" spans="2:7" x14ac:dyDescent="0.15">
      <c r="B62">
        <v>10</v>
      </c>
      <c r="C62" t="s">
        <v>67</v>
      </c>
      <c r="D62" s="54">
        <v>0.58333333333333337</v>
      </c>
      <c r="E62" t="str">
        <f>'Расписание  NEW'!F41&amp;'Расписание  NEW'!$B41</f>
        <v>Планета  '09/08'</v>
      </c>
      <c r="F62" t="str">
        <f>'Расписание  NEW'!G41&amp;'Расписание  NEW'!$B41</f>
        <v>Западные Волки  '09/08'</v>
      </c>
      <c r="G62">
        <v>1</v>
      </c>
    </row>
    <row r="63" spans="2:7" x14ac:dyDescent="0.15">
      <c r="B63">
        <f>B62+1</f>
        <v>11</v>
      </c>
      <c r="C63" t="s">
        <v>62</v>
      </c>
      <c r="D63" s="55" t="s">
        <v>63</v>
      </c>
      <c r="E63" t="str">
        <f>'Расписание  NEW'!N81&amp;'Расписание  NEW'!B39</f>
        <v xml:space="preserve"> '13/12'</v>
      </c>
      <c r="F63" t="str">
        <f>'Расписание  NEW'!O81&amp;'Расписание  NEW'!B39</f>
        <v xml:space="preserve"> '13/12'</v>
      </c>
      <c r="G63">
        <v>1</v>
      </c>
    </row>
    <row r="64" spans="2:7" x14ac:dyDescent="0.15">
      <c r="B64">
        <f>B63+1</f>
        <v>12</v>
      </c>
      <c r="C64" t="s">
        <v>62</v>
      </c>
      <c r="D64" s="54">
        <v>0.45833333333333331</v>
      </c>
      <c r="E64" t="str">
        <f>'Расписание  NEW'!N41&amp;'Расписание  NEW'!B41</f>
        <v xml:space="preserve"> '09/08'</v>
      </c>
      <c r="F64" t="str">
        <f>'Расписание  NEW'!O41&amp;'Расписание  NEW'!B41</f>
        <v xml:space="preserve"> '09/08'</v>
      </c>
      <c r="G64">
        <v>1</v>
      </c>
    </row>
    <row r="65" spans="1:7" x14ac:dyDescent="0.15">
      <c r="A65" s="51"/>
      <c r="B65" s="51"/>
      <c r="C65" s="51"/>
      <c r="D65" s="52" t="s">
        <v>66</v>
      </c>
      <c r="E65" s="51"/>
      <c r="F65" s="51"/>
      <c r="G65" s="51"/>
    </row>
    <row r="66" spans="1:7" x14ac:dyDescent="0.15">
      <c r="B66" s="50">
        <v>43819</v>
      </c>
      <c r="C66" s="49" t="str">
        <f>TEXT(B66,"дддд")</f>
        <v>пятница</v>
      </c>
      <c r="D66" s="53"/>
    </row>
    <row r="67" spans="1:7" x14ac:dyDescent="0.15">
      <c r="B67" s="49" t="s">
        <v>24</v>
      </c>
      <c r="C67" s="49" t="s">
        <v>25</v>
      </c>
      <c r="D67" s="53" t="s">
        <v>26</v>
      </c>
      <c r="E67" s="49" t="s">
        <v>27</v>
      </c>
      <c r="F67" s="49" t="s">
        <v>28</v>
      </c>
      <c r="G67" s="49" t="s">
        <v>29</v>
      </c>
    </row>
    <row r="68" spans="1:7" x14ac:dyDescent="0.15">
      <c r="B68">
        <v>1</v>
      </c>
      <c r="C68" t="s">
        <v>68</v>
      </c>
      <c r="D68" s="54">
        <v>0.79166666666666663</v>
      </c>
      <c r="E68" t="str">
        <f>'Расписание  NEW'!F50&amp;'Расписание  NEW'!B50</f>
        <v xml:space="preserve"> '05/04'</v>
      </c>
      <c r="F68" t="str">
        <f>'Расписание  NEW'!G50&amp;'Расписание  NEW'!$B50</f>
        <v xml:space="preserve"> '05/04'</v>
      </c>
      <c r="G68">
        <v>1</v>
      </c>
    </row>
    <row r="69" spans="1:7" x14ac:dyDescent="0.15">
      <c r="B69">
        <v>2</v>
      </c>
      <c r="C69" t="s">
        <v>68</v>
      </c>
      <c r="D69" s="54">
        <v>0.82291666666666663</v>
      </c>
      <c r="E69" t="str">
        <f>'Расписание  NEW'!F51&amp;'Расписание  NEW'!B51</f>
        <v xml:space="preserve"> '03/02'</v>
      </c>
      <c r="F69" t="str">
        <f>'Расписание  NEW'!G51&amp;'Расписание  NEW'!$B51</f>
        <v xml:space="preserve"> '03/02'</v>
      </c>
      <c r="G69">
        <v>1</v>
      </c>
    </row>
    <row r="70" spans="1:7" x14ac:dyDescent="0.15">
      <c r="B70" s="50">
        <v>43820</v>
      </c>
      <c r="C70" s="49" t="str">
        <f>TEXT(B70,"дддд")</f>
        <v>суббота</v>
      </c>
      <c r="D70" s="53"/>
    </row>
    <row r="71" spans="1:7" x14ac:dyDescent="0.15">
      <c r="B71" s="49" t="s">
        <v>24</v>
      </c>
      <c r="C71" s="49" t="s">
        <v>25</v>
      </c>
      <c r="D71" s="53" t="s">
        <v>26</v>
      </c>
      <c r="E71" s="49" t="s">
        <v>27</v>
      </c>
      <c r="F71" s="49" t="s">
        <v>28</v>
      </c>
      <c r="G71" s="49" t="s">
        <v>29</v>
      </c>
    </row>
    <row r="72" spans="1:7" x14ac:dyDescent="0.15">
      <c r="B72">
        <v>3</v>
      </c>
      <c r="C72" t="s">
        <v>30</v>
      </c>
      <c r="D72" s="54">
        <v>0.41666666666666669</v>
      </c>
      <c r="E72" t="str">
        <f>'Расписание  NEW'!F48&amp;'Расписание  NEW'!$B48</f>
        <v xml:space="preserve"> '09/08'</v>
      </c>
      <c r="F72" t="str">
        <f>'Расписание  NEW'!G48&amp;'Расписание  NEW'!$B48</f>
        <v xml:space="preserve"> '09/08'</v>
      </c>
      <c r="G72">
        <v>1</v>
      </c>
    </row>
    <row r="73" spans="1:7" x14ac:dyDescent="0.15">
      <c r="B73">
        <f>B72+1</f>
        <v>4</v>
      </c>
      <c r="C73" t="s">
        <v>30</v>
      </c>
      <c r="D73" s="54">
        <v>0.45833333333333331</v>
      </c>
      <c r="E73" t="str">
        <f>'Расписание  NEW'!G46&amp;'Расписание  NEW'!$B46</f>
        <v>Юниор  '13/12'</v>
      </c>
      <c r="F73" t="str">
        <f>'Расписание  NEW'!F46&amp;'Расписание  NEW'!$B46</f>
        <v>Богородское '13/12'</v>
      </c>
      <c r="G73">
        <v>1</v>
      </c>
    </row>
    <row r="74" spans="1:7" x14ac:dyDescent="0.15">
      <c r="B74">
        <f>B73+1</f>
        <v>5</v>
      </c>
      <c r="C74" t="s">
        <v>30</v>
      </c>
      <c r="D74" s="54">
        <v>0.5</v>
      </c>
      <c r="E74" t="str">
        <f>'Расписание  NEW'!F47&amp;'Расписание  NEW'!$B47</f>
        <v xml:space="preserve"> '11/10'</v>
      </c>
      <c r="F74" t="e">
        <f>'Расписание  NEW'!#REF!&amp;'Расписание  NEW'!$B47</f>
        <v>#REF!</v>
      </c>
      <c r="G74">
        <v>1</v>
      </c>
    </row>
    <row r="75" spans="1:7" x14ac:dyDescent="0.15">
      <c r="B75">
        <f>B74+1</f>
        <v>6</v>
      </c>
      <c r="C75" t="s">
        <v>30</v>
      </c>
      <c r="D75" s="54">
        <v>0.54166666666666663</v>
      </c>
      <c r="E75" t="str">
        <f>'Расписание  NEW'!F77&amp;'Расписание  NEW'!$B49</f>
        <v xml:space="preserve"> '07/06'</v>
      </c>
      <c r="F75" t="str">
        <f>'Расписание  NEW'!G77&amp;'Расписание  NEW'!$B49</f>
        <v xml:space="preserve"> '07/06'</v>
      </c>
      <c r="G75">
        <v>1</v>
      </c>
    </row>
    <row r="76" spans="1:7" x14ac:dyDescent="0.15">
      <c r="D76" s="54"/>
    </row>
    <row r="77" spans="1:7" x14ac:dyDescent="0.15">
      <c r="B77">
        <v>7</v>
      </c>
      <c r="C77" t="s">
        <v>69</v>
      </c>
      <c r="D77" s="55" t="s">
        <v>63</v>
      </c>
      <c r="E77" t="str">
        <f>'Расписание  NEW'!K47&amp;'Расписание  NEW'!$B47</f>
        <v xml:space="preserve"> '11/10'</v>
      </c>
      <c r="F77" t="str">
        <f>'Расписание  NEW'!L47&amp;'Расписание  NEW'!$B47</f>
        <v xml:space="preserve"> '11/10'</v>
      </c>
      <c r="G77">
        <v>1</v>
      </c>
    </row>
    <row r="78" spans="1:7" x14ac:dyDescent="0.15">
      <c r="B78">
        <f>B77+1</f>
        <v>8</v>
      </c>
      <c r="C78" t="str">
        <f>C77</f>
        <v>Производственная ул., 6 строение 39</v>
      </c>
      <c r="D78" s="54">
        <v>0.45833333333333331</v>
      </c>
      <c r="E78" t="str">
        <f>'Расписание  NEW'!K48&amp;'Расписание  NEW'!$B48</f>
        <v xml:space="preserve"> '09/08'</v>
      </c>
      <c r="F78" t="str">
        <f>'Расписание  NEW'!L48&amp;'Расписание  NEW'!$B48</f>
        <v xml:space="preserve"> '09/08'</v>
      </c>
      <c r="G78">
        <v>1</v>
      </c>
    </row>
    <row r="79" spans="1:7" x14ac:dyDescent="0.15">
      <c r="B79" s="50">
        <v>43821</v>
      </c>
      <c r="C79" s="49" t="str">
        <f>TEXT(B79,"дддд")</f>
        <v>воскресенье</v>
      </c>
      <c r="D79" s="53"/>
    </row>
    <row r="80" spans="1:7" x14ac:dyDescent="0.15">
      <c r="B80" s="49" t="s">
        <v>24</v>
      </c>
      <c r="C80" s="49" t="s">
        <v>25</v>
      </c>
      <c r="D80" s="53" t="s">
        <v>26</v>
      </c>
      <c r="E80" s="49" t="s">
        <v>27</v>
      </c>
      <c r="F80" s="49" t="s">
        <v>28</v>
      </c>
      <c r="G80" s="49" t="s">
        <v>29</v>
      </c>
    </row>
    <row r="81" spans="1:7" x14ac:dyDescent="0.15">
      <c r="B81">
        <v>9</v>
      </c>
      <c r="C81" t="s">
        <v>30</v>
      </c>
      <c r="D81" s="54">
        <v>0.41666666666666669</v>
      </c>
      <c r="E81" t="str">
        <f>'Расписание  NEW'!C47&amp;'Расписание  NEW'!$B47</f>
        <v xml:space="preserve"> '11/10'</v>
      </c>
      <c r="F81" t="str">
        <f>'Расписание  NEW'!D47&amp;'Расписание  NEW'!$B47</f>
        <v xml:space="preserve"> '11/10'</v>
      </c>
      <c r="G81">
        <v>1</v>
      </c>
    </row>
    <row r="82" spans="1:7" x14ac:dyDescent="0.15">
      <c r="B82">
        <f t="shared" ref="B82:B87" si="0">B81+1</f>
        <v>10</v>
      </c>
      <c r="C82" t="s">
        <v>30</v>
      </c>
      <c r="D82" s="54">
        <v>0.45833333333333331</v>
      </c>
      <c r="E82" t="str">
        <f>'Расписание  NEW'!M47&amp;'Расписание  NEW'!$B47</f>
        <v xml:space="preserve"> '11/10'</v>
      </c>
      <c r="F82" t="str">
        <f>'Расписание  NEW'!N47&amp;'Расписание  NEW'!$B47</f>
        <v xml:space="preserve"> '11/10'</v>
      </c>
      <c r="G82">
        <v>1</v>
      </c>
    </row>
    <row r="83" spans="1:7" x14ac:dyDescent="0.15">
      <c r="B83">
        <f t="shared" si="0"/>
        <v>11</v>
      </c>
      <c r="C83" t="s">
        <v>30</v>
      </c>
      <c r="D83" s="54">
        <v>0.5</v>
      </c>
      <c r="E83" t="str">
        <f>'Расписание  NEW'!M48&amp;'Расписание  NEW'!$B48</f>
        <v xml:space="preserve"> '09/08'</v>
      </c>
      <c r="F83" t="str">
        <f>'Расписание  NEW'!N48&amp;'Расписание  NEW'!$B48</f>
        <v xml:space="preserve"> '09/08'</v>
      </c>
      <c r="G83">
        <v>1</v>
      </c>
    </row>
    <row r="84" spans="1:7" x14ac:dyDescent="0.15">
      <c r="B84">
        <f t="shared" si="0"/>
        <v>12</v>
      </c>
      <c r="C84" t="s">
        <v>30</v>
      </c>
      <c r="D84" s="54">
        <v>0.54166666666666663</v>
      </c>
      <c r="E84" t="str">
        <f>'Расписание  NEW'!M49&amp;'Расписание  NEW'!$B49</f>
        <v xml:space="preserve"> '07/06'</v>
      </c>
      <c r="F84" t="str">
        <f>'Расписание  NEW'!N49&amp;'Расписание  NEW'!$B49</f>
        <v xml:space="preserve"> '07/06'</v>
      </c>
      <c r="G84">
        <v>1</v>
      </c>
    </row>
    <row r="85" spans="1:7" x14ac:dyDescent="0.15">
      <c r="B85">
        <f t="shared" si="0"/>
        <v>13</v>
      </c>
      <c r="C85" t="s">
        <v>67</v>
      </c>
      <c r="D85" s="54">
        <v>0.53125</v>
      </c>
      <c r="E85" t="str">
        <f>'Расписание  NEW'!C48&amp;'Расписание  NEW'!$B48</f>
        <v xml:space="preserve"> '09/08'</v>
      </c>
      <c r="F85" t="str">
        <f>'Расписание  NEW'!D48&amp;'Расписание  NEW'!$B48</f>
        <v xml:space="preserve"> '09/08'</v>
      </c>
      <c r="G85">
        <v>1</v>
      </c>
    </row>
    <row r="86" spans="1:7" x14ac:dyDescent="0.15">
      <c r="B86">
        <f t="shared" si="0"/>
        <v>14</v>
      </c>
      <c r="C86" t="s">
        <v>67</v>
      </c>
      <c r="D86" s="54">
        <v>0.58333333333333337</v>
      </c>
      <c r="E86" t="str">
        <f>'Расписание  NEW'!C49&amp;'Расписание  NEW'!$B49</f>
        <v xml:space="preserve"> '07/06'</v>
      </c>
      <c r="F86" t="str">
        <f>'Расписание  NEW'!D49&amp;'Расписание  NEW'!$B49</f>
        <v xml:space="preserve"> '07/06'</v>
      </c>
      <c r="G86">
        <v>1</v>
      </c>
    </row>
    <row r="87" spans="1:7" x14ac:dyDescent="0.15">
      <c r="B87">
        <f t="shared" si="0"/>
        <v>15</v>
      </c>
      <c r="C87" t="s">
        <v>70</v>
      </c>
      <c r="D87" s="54">
        <v>0.45833333333333331</v>
      </c>
      <c r="E87" t="str">
        <f>'Расписание  NEW'!O48&amp;'Расписание  NEW'!$B48</f>
        <v xml:space="preserve"> '09/08'</v>
      </c>
      <c r="F87" t="str">
        <f>'Расписание  NEW'!P48&amp;'Расписание  NEW'!$B48</f>
        <v xml:space="preserve"> '09/08'</v>
      </c>
      <c r="G87">
        <v>1</v>
      </c>
    </row>
    <row r="88" spans="1:7" x14ac:dyDescent="0.15">
      <c r="A88" s="51"/>
      <c r="B88" s="51"/>
      <c r="C88" s="51"/>
      <c r="D88" s="52" t="s">
        <v>71</v>
      </c>
      <c r="E88" s="51"/>
      <c r="F88" s="51"/>
      <c r="G88" s="51"/>
    </row>
    <row r="89" spans="1:7" x14ac:dyDescent="0.15">
      <c r="B89" s="50">
        <f>'Расписание  NEW'!B52</f>
        <v>44212</v>
      </c>
      <c r="C89" s="49" t="str">
        <f>TEXT(B89,"дддд")</f>
        <v>суббота</v>
      </c>
      <c r="D89" s="53"/>
    </row>
    <row r="90" spans="1:7" x14ac:dyDescent="0.15">
      <c r="B90" s="49" t="s">
        <v>24</v>
      </c>
      <c r="C90" s="49" t="s">
        <v>25</v>
      </c>
      <c r="D90" s="53" t="s">
        <v>26</v>
      </c>
      <c r="E90" s="49" t="s">
        <v>27</v>
      </c>
      <c r="F90" s="49" t="s">
        <v>28</v>
      </c>
      <c r="G90" s="49" t="s">
        <v>29</v>
      </c>
    </row>
    <row r="91" spans="1:7" x14ac:dyDescent="0.15">
      <c r="B91">
        <v>1</v>
      </c>
      <c r="C91" t="s">
        <v>30</v>
      </c>
      <c r="D91" s="54">
        <v>0.41666666666666669</v>
      </c>
      <c r="E91" t="str">
        <f>'Расписание  NEW'!C54&amp;'Расписание  NEW'!$B54</f>
        <v xml:space="preserve"> '11/10'</v>
      </c>
      <c r="F91" t="str">
        <f>'Расписание  NEW'!D54&amp;'Расписание  NEW'!$B54</f>
        <v xml:space="preserve"> '11/10'</v>
      </c>
      <c r="G91">
        <v>1</v>
      </c>
    </row>
    <row r="92" spans="1:7" x14ac:dyDescent="0.15">
      <c r="B92">
        <f>B91+1</f>
        <v>2</v>
      </c>
      <c r="C92" t="s">
        <v>30</v>
      </c>
      <c r="D92" s="54">
        <v>0.45833333333333331</v>
      </c>
      <c r="E92" t="str">
        <f>'Расписание  NEW'!C55&amp;'Расписание  NEW'!$B55</f>
        <v xml:space="preserve"> '09/08'</v>
      </c>
      <c r="F92" t="str">
        <f>'Расписание  NEW'!D55&amp;'Расписание  NEW'!$B55</f>
        <v xml:space="preserve"> '09/08'</v>
      </c>
      <c r="G92">
        <v>1</v>
      </c>
    </row>
    <row r="93" spans="1:7" x14ac:dyDescent="0.15">
      <c r="B93">
        <f>B92+1</f>
        <v>3</v>
      </c>
      <c r="C93" t="s">
        <v>30</v>
      </c>
      <c r="D93" s="54">
        <v>0.5</v>
      </c>
      <c r="E93" t="str">
        <f>'Расписание  NEW'!C56&amp;'Расписание  NEW'!$B56</f>
        <v xml:space="preserve"> '07/06'</v>
      </c>
      <c r="F93" t="str">
        <f>'Расписание  NEW'!D56&amp;'Расписание  NEW'!$B56</f>
        <v xml:space="preserve"> '07/06'</v>
      </c>
      <c r="G93">
        <v>1</v>
      </c>
    </row>
    <row r="94" spans="1:7" x14ac:dyDescent="0.15">
      <c r="B94">
        <f>B93+1</f>
        <v>4</v>
      </c>
      <c r="C94" t="s">
        <v>30</v>
      </c>
      <c r="D94" s="54">
        <v>0.54166666666666663</v>
      </c>
      <c r="E94" t="str">
        <f>'Расписание  NEW'!C57&amp;'Расписание  NEW'!$B57</f>
        <v xml:space="preserve"> '05/04'</v>
      </c>
      <c r="F94" t="str">
        <f>'Расписание  NEW'!D57&amp;'Расписание  NEW'!$B57</f>
        <v xml:space="preserve"> '05/04'</v>
      </c>
      <c r="G94">
        <v>1</v>
      </c>
    </row>
    <row r="95" spans="1:7" x14ac:dyDescent="0.15">
      <c r="A95" s="51"/>
      <c r="B95" s="51"/>
      <c r="C95" s="51"/>
      <c r="D95" s="52" t="s">
        <v>72</v>
      </c>
      <c r="E95" s="51"/>
      <c r="F95" s="51"/>
      <c r="G95" s="51"/>
    </row>
    <row r="96" spans="1:7" x14ac:dyDescent="0.15">
      <c r="B96" s="50">
        <f>'Расписание  NEW'!B59</f>
        <v>43841</v>
      </c>
      <c r="C96" s="49" t="str">
        <f>TEXT(B96,"дддд")</f>
        <v>суббота</v>
      </c>
      <c r="D96" s="53"/>
    </row>
    <row r="97" spans="1:8" x14ac:dyDescent="0.15">
      <c r="B97" s="49" t="s">
        <v>24</v>
      </c>
      <c r="C97" s="49" t="s">
        <v>25</v>
      </c>
      <c r="D97" s="53" t="s">
        <v>26</v>
      </c>
      <c r="E97" s="49" t="s">
        <v>27</v>
      </c>
      <c r="F97" s="49" t="s">
        <v>28</v>
      </c>
      <c r="G97" s="49" t="s">
        <v>29</v>
      </c>
    </row>
    <row r="98" spans="1:8" x14ac:dyDescent="0.15">
      <c r="B98">
        <v>1</v>
      </c>
      <c r="C98" t="s">
        <v>30</v>
      </c>
      <c r="D98" s="54">
        <v>0.45833333333333331</v>
      </c>
      <c r="E98" t="str">
        <f>'Расписание  NEW'!C62&amp;'Расписание  NEW'!$B62</f>
        <v xml:space="preserve"> '09/08'</v>
      </c>
      <c r="F98" t="str">
        <f>'Расписание  NEW'!D62&amp;'Расписание  NEW'!$B62</f>
        <v xml:space="preserve"> '09/08'</v>
      </c>
      <c r="G98">
        <v>1</v>
      </c>
    </row>
    <row r="99" spans="1:8" x14ac:dyDescent="0.15">
      <c r="A99" s="84"/>
      <c r="B99" s="84">
        <f>B98+1</f>
        <v>2</v>
      </c>
      <c r="C99" s="84" t="s">
        <v>30</v>
      </c>
      <c r="D99" s="85">
        <v>0.5</v>
      </c>
      <c r="E99" s="84" t="str">
        <f>'Расписание  NEW'!H61&amp;'Расписание  NEW'!$B61</f>
        <v xml:space="preserve"> '11/10'</v>
      </c>
      <c r="F99" s="84" t="str">
        <f>'Расписание  NEW'!I61&amp;'Расписание  NEW'!$B61</f>
        <v xml:space="preserve"> '11/10'</v>
      </c>
      <c r="G99" s="84">
        <v>1</v>
      </c>
      <c r="H99" s="84" t="s">
        <v>73</v>
      </c>
    </row>
    <row r="100" spans="1:8" x14ac:dyDescent="0.15">
      <c r="B100">
        <f>B99+1</f>
        <v>3</v>
      </c>
      <c r="C100" t="s">
        <v>30</v>
      </c>
      <c r="D100" s="54">
        <v>0.54166666666666663</v>
      </c>
      <c r="E100" t="str">
        <f>'Расписание  NEW'!F61&amp;'Расписание  NEW'!$B61</f>
        <v xml:space="preserve"> '11/10'</v>
      </c>
      <c r="F100" t="str">
        <f>'Расписание  NEW'!G61&amp;'Расписание  NEW'!$B61</f>
        <v xml:space="preserve"> '11/10'</v>
      </c>
      <c r="G100">
        <v>1</v>
      </c>
    </row>
    <row r="101" spans="1:8" x14ac:dyDescent="0.15">
      <c r="B101" s="50">
        <f>B96+1</f>
        <v>43842</v>
      </c>
      <c r="C101" s="49" t="str">
        <f>TEXT(B101,"дддд")</f>
        <v>воскресенье</v>
      </c>
      <c r="D101" s="53"/>
    </row>
    <row r="102" spans="1:8" x14ac:dyDescent="0.15">
      <c r="B102" s="49" t="s">
        <v>24</v>
      </c>
      <c r="C102" s="49" t="s">
        <v>25</v>
      </c>
      <c r="D102" s="53" t="s">
        <v>26</v>
      </c>
      <c r="E102" s="49" t="s">
        <v>27</v>
      </c>
      <c r="F102" s="49" t="s">
        <v>28</v>
      </c>
      <c r="G102" s="49" t="s">
        <v>29</v>
      </c>
    </row>
    <row r="103" spans="1:8" x14ac:dyDescent="0.15">
      <c r="B103">
        <f>B100+1</f>
        <v>4</v>
      </c>
      <c r="C103" t="s">
        <v>30</v>
      </c>
      <c r="D103" s="54">
        <f>D98</f>
        <v>0.45833333333333331</v>
      </c>
      <c r="E103" t="str">
        <f>'Расписание  NEW'!C61&amp;'Расписание  NEW'!$B61</f>
        <v xml:space="preserve"> '11/10'</v>
      </c>
      <c r="F103" t="str">
        <f>'Расписание  NEW'!D61&amp;'Расписание  NEW'!$B61</f>
        <v xml:space="preserve"> '11/10'</v>
      </c>
      <c r="G103">
        <v>1</v>
      </c>
    </row>
    <row r="104" spans="1:8" x14ac:dyDescent="0.15">
      <c r="B104">
        <f>B103+1</f>
        <v>5</v>
      </c>
      <c r="C104" t="s">
        <v>30</v>
      </c>
      <c r="D104" s="54">
        <f>D99</f>
        <v>0.5</v>
      </c>
      <c r="E104" t="str">
        <f>'Расписание  NEW'!C63&amp;'Расписание  NEW'!$B63</f>
        <v xml:space="preserve"> '07/06'</v>
      </c>
      <c r="F104" t="str">
        <f>'Расписание  NEW'!D63&amp;'Расписание  NEW'!$B63</f>
        <v xml:space="preserve"> '07/06'</v>
      </c>
      <c r="G104">
        <v>1</v>
      </c>
    </row>
    <row r="105" spans="1:8" x14ac:dyDescent="0.15">
      <c r="B105">
        <f>B104+1</f>
        <v>6</v>
      </c>
      <c r="C105" t="s">
        <v>30</v>
      </c>
      <c r="D105" s="54">
        <f>D100</f>
        <v>0.54166666666666663</v>
      </c>
      <c r="E105" t="str">
        <f>'Расписание  NEW'!C64&amp;'Расписание  NEW'!$B64</f>
        <v xml:space="preserve"> '05/04'</v>
      </c>
      <c r="F105" t="str">
        <f>'Расписание  NEW'!D64&amp;'Расписание  NEW'!$B64</f>
        <v xml:space="preserve"> '05/04'</v>
      </c>
      <c r="G105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  NEW</vt:lpstr>
      <vt:lpstr>Для Сайта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 Дмитрий Юрьевич</dc:creator>
  <cp:lastModifiedBy>Пользователь</cp:lastModifiedBy>
  <dcterms:created xsi:type="dcterms:W3CDTF">2019-11-19T14:56:32Z</dcterms:created>
  <dcterms:modified xsi:type="dcterms:W3CDTF">2020-11-17T13:18:07Z</dcterms:modified>
</cp:coreProperties>
</file>